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s80068\Nishinomiya City Dropbox\70200503青少年育成課_1\管理チーム\山東自然の家\15_スマート申請\6_R7.9申請書変更\"/>
    </mc:Choice>
  </mc:AlternateContent>
  <xr:revisionPtr revIDLastSave="0" documentId="13_ncr:1_{34FB50F9-7BEB-418C-BCC8-24832474B6B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入力シート" sheetId="10" r:id="rId1"/>
    <sheet name="2枚目" sheetId="17" state="hidden" r:id="rId2"/>
    <sheet name="入力不要" sheetId="18" r:id="rId3"/>
  </sheets>
  <definedNames>
    <definedName name="_xlnm.Print_Area" localSheetId="0">入力シート!$A$1:$AW$71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21" i="17" l="1"/>
  <c r="AV37" i="10" l="1"/>
  <c r="AV38" i="10"/>
  <c r="AV39" i="10"/>
  <c r="AV40" i="10"/>
  <c r="AV41" i="10"/>
  <c r="AV42" i="10"/>
  <c r="AV43" i="10"/>
  <c r="AV44" i="10"/>
  <c r="AV36" i="10"/>
  <c r="I46" i="10" l="1"/>
  <c r="V17" i="18" l="1"/>
  <c r="F17" i="18"/>
  <c r="V17" i="17"/>
  <c r="F17" i="17"/>
  <c r="AS46" i="10" l="1"/>
  <c r="AP46" i="10"/>
  <c r="AM46" i="10"/>
  <c r="AJ46" i="10"/>
  <c r="AG44" i="10"/>
  <c r="AG42" i="10"/>
  <c r="AG40" i="10"/>
  <c r="AG38" i="10"/>
  <c r="AG36" i="10"/>
  <c r="AD46" i="10"/>
  <c r="AA46" i="10"/>
  <c r="U46" i="10"/>
  <c r="R46" i="10"/>
  <c r="F46" i="10"/>
  <c r="L46" i="10"/>
  <c r="X38" i="10"/>
  <c r="X40" i="10"/>
  <c r="X42" i="10"/>
  <c r="X44" i="10"/>
  <c r="X36" i="10"/>
  <c r="O38" i="10"/>
  <c r="O40" i="10"/>
  <c r="O42" i="10"/>
  <c r="O44" i="10"/>
  <c r="O36" i="10"/>
  <c r="AZ16" i="10"/>
  <c r="AG46" i="10" l="1"/>
  <c r="X46" i="10"/>
  <c r="O46" i="10"/>
  <c r="AZ11" i="10"/>
  <c r="AI4" i="17"/>
  <c r="Y4" i="17"/>
  <c r="AZ25" i="10" l="1"/>
  <c r="BE25" i="10"/>
  <c r="BV42" i="10"/>
  <c r="BY42" i="10"/>
  <c r="V4" i="18"/>
  <c r="V4" i="17"/>
  <c r="R4" i="18"/>
  <c r="R4" i="17"/>
  <c r="O4" i="18"/>
  <c r="O4" i="17"/>
  <c r="H4" i="18"/>
  <c r="H4" i="17"/>
  <c r="F48" i="18"/>
  <c r="AU48" i="18"/>
  <c r="AD56" i="17" l="1"/>
  <c r="AJ56" i="17"/>
  <c r="AL56" i="17"/>
  <c r="AO56" i="17"/>
  <c r="AQ56" i="17"/>
  <c r="Q48" i="17"/>
  <c r="Q48" i="18" s="1"/>
  <c r="Z48" i="17"/>
  <c r="Z48" i="18" s="1"/>
  <c r="AI48" i="17"/>
  <c r="AI48" i="18" s="1"/>
  <c r="AO48" i="17"/>
  <c r="AO48" i="18" s="1"/>
  <c r="Q49" i="17"/>
  <c r="Z49" i="17"/>
  <c r="AI49" i="17"/>
  <c r="AO49" i="17"/>
  <c r="F36" i="17"/>
  <c r="F36" i="18" s="1"/>
  <c r="I36" i="17"/>
  <c r="I36" i="18" s="1"/>
  <c r="L36" i="17"/>
  <c r="L36" i="18" s="1"/>
  <c r="O36" i="17"/>
  <c r="O36" i="18" s="1"/>
  <c r="R36" i="17"/>
  <c r="R36" i="18" s="1"/>
  <c r="U36" i="17"/>
  <c r="U36" i="18" s="1"/>
  <c r="X36" i="17"/>
  <c r="X36" i="18" s="1"/>
  <c r="AA36" i="17"/>
  <c r="AA36" i="18" s="1"/>
  <c r="AD36" i="17"/>
  <c r="AD36" i="18" s="1"/>
  <c r="AG36" i="17"/>
  <c r="AG36" i="18" s="1"/>
  <c r="AJ36" i="17"/>
  <c r="AJ36" i="18" s="1"/>
  <c r="AM36" i="17"/>
  <c r="AM36" i="18" s="1"/>
  <c r="AP36" i="17"/>
  <c r="AP36" i="18" s="1"/>
  <c r="AS36" i="17"/>
  <c r="AS36" i="18" s="1"/>
  <c r="F38" i="17"/>
  <c r="F38" i="18" s="1"/>
  <c r="I38" i="17"/>
  <c r="I38" i="18" s="1"/>
  <c r="L38" i="17"/>
  <c r="L38" i="18" s="1"/>
  <c r="O38" i="17"/>
  <c r="O38" i="18" s="1"/>
  <c r="R38" i="17"/>
  <c r="R38" i="18" s="1"/>
  <c r="U38" i="17"/>
  <c r="U38" i="18" s="1"/>
  <c r="X38" i="17"/>
  <c r="X38" i="18" s="1"/>
  <c r="AA38" i="17"/>
  <c r="AA38" i="18" s="1"/>
  <c r="AD38" i="17"/>
  <c r="AD38" i="18" s="1"/>
  <c r="AG38" i="17"/>
  <c r="AG38" i="18" s="1"/>
  <c r="AJ38" i="17"/>
  <c r="AJ38" i="18" s="1"/>
  <c r="AM38" i="17"/>
  <c r="AM38" i="18" s="1"/>
  <c r="AP38" i="17"/>
  <c r="AP38" i="18" s="1"/>
  <c r="AS38" i="17"/>
  <c r="AS38" i="18" s="1"/>
  <c r="F40" i="17"/>
  <c r="F40" i="18" s="1"/>
  <c r="I40" i="17"/>
  <c r="I40" i="18" s="1"/>
  <c r="L40" i="17"/>
  <c r="L40" i="18" s="1"/>
  <c r="O40" i="17"/>
  <c r="O40" i="18" s="1"/>
  <c r="R40" i="17"/>
  <c r="R40" i="18" s="1"/>
  <c r="U40" i="17"/>
  <c r="U40" i="18" s="1"/>
  <c r="X40" i="17"/>
  <c r="X40" i="18" s="1"/>
  <c r="AA40" i="17"/>
  <c r="AA40" i="18" s="1"/>
  <c r="AD40" i="17"/>
  <c r="AD40" i="18" s="1"/>
  <c r="AG40" i="17"/>
  <c r="AG40" i="18" s="1"/>
  <c r="AJ40" i="17"/>
  <c r="AJ40" i="18" s="1"/>
  <c r="AM40" i="17"/>
  <c r="AM40" i="18" s="1"/>
  <c r="AP40" i="17"/>
  <c r="AP40" i="18" s="1"/>
  <c r="AS40" i="17"/>
  <c r="AS40" i="18" s="1"/>
  <c r="F42" i="17"/>
  <c r="F42" i="18" s="1"/>
  <c r="I42" i="17"/>
  <c r="I42" i="18" s="1"/>
  <c r="L42" i="17"/>
  <c r="L42" i="18" s="1"/>
  <c r="O42" i="17"/>
  <c r="O42" i="18" s="1"/>
  <c r="R42" i="17"/>
  <c r="R42" i="18" s="1"/>
  <c r="U42" i="17"/>
  <c r="U42" i="18" s="1"/>
  <c r="X42" i="17"/>
  <c r="X42" i="18" s="1"/>
  <c r="AA42" i="17"/>
  <c r="AA42" i="18" s="1"/>
  <c r="AD42" i="17"/>
  <c r="AD42" i="18" s="1"/>
  <c r="AG42" i="17"/>
  <c r="AG42" i="18" s="1"/>
  <c r="AJ42" i="17"/>
  <c r="AJ42" i="18" s="1"/>
  <c r="AM42" i="17"/>
  <c r="AM42" i="18" s="1"/>
  <c r="AP42" i="17"/>
  <c r="AP42" i="18" s="1"/>
  <c r="AS42" i="17"/>
  <c r="AS42" i="18" s="1"/>
  <c r="F44" i="17"/>
  <c r="F44" i="18" s="1"/>
  <c r="I44" i="17"/>
  <c r="I44" i="18" s="1"/>
  <c r="L44" i="17"/>
  <c r="L44" i="18" s="1"/>
  <c r="O44" i="17"/>
  <c r="O44" i="18" s="1"/>
  <c r="R44" i="17"/>
  <c r="R44" i="18" s="1"/>
  <c r="U44" i="17"/>
  <c r="U44" i="18" s="1"/>
  <c r="X44" i="17"/>
  <c r="X44" i="18" s="1"/>
  <c r="AA44" i="17"/>
  <c r="AA44" i="18" s="1"/>
  <c r="AD44" i="17"/>
  <c r="AD44" i="18" s="1"/>
  <c r="AG44" i="17"/>
  <c r="AG44" i="18" s="1"/>
  <c r="AJ44" i="17"/>
  <c r="AJ44" i="18" s="1"/>
  <c r="AM44" i="17"/>
  <c r="AM44" i="18" s="1"/>
  <c r="AP44" i="17"/>
  <c r="AP44" i="18" s="1"/>
  <c r="AS44" i="17"/>
  <c r="AS44" i="18" s="1"/>
  <c r="A46" i="17"/>
  <c r="O46" i="17"/>
  <c r="O46" i="18" s="1"/>
  <c r="R46" i="17"/>
  <c r="R46" i="18" s="1"/>
  <c r="U46" i="17"/>
  <c r="U46" i="18" s="1"/>
  <c r="X46" i="17"/>
  <c r="X46" i="18" s="1"/>
  <c r="AA46" i="17"/>
  <c r="AA46" i="18" s="1"/>
  <c r="AD46" i="17"/>
  <c r="AD46" i="18" s="1"/>
  <c r="AG46" i="17"/>
  <c r="AG46" i="18" s="1"/>
  <c r="AJ46" i="17"/>
  <c r="AJ46" i="18" s="1"/>
  <c r="AM46" i="17"/>
  <c r="AM46" i="18" s="1"/>
  <c r="AP46" i="17"/>
  <c r="AP46" i="18" s="1"/>
  <c r="AS46" i="17"/>
  <c r="AS46" i="18" s="1"/>
  <c r="H30" i="17"/>
  <c r="H30" i="18" s="1"/>
  <c r="K30" i="17"/>
  <c r="K30" i="18" s="1"/>
  <c r="N30" i="17"/>
  <c r="N30" i="18" s="1"/>
  <c r="T30" i="17"/>
  <c r="T30" i="18" s="1"/>
  <c r="W30" i="17"/>
  <c r="W30" i="18" s="1"/>
  <c r="AC30" i="17"/>
  <c r="AC30" i="18" s="1"/>
  <c r="AF30" i="17"/>
  <c r="AF30" i="18" s="1"/>
  <c r="AL30" i="17"/>
  <c r="AL30" i="18" s="1"/>
  <c r="AO30" i="17"/>
  <c r="AO30" i="18" s="1"/>
  <c r="F23" i="17"/>
  <c r="F23" i="18" s="1"/>
  <c r="K23" i="17"/>
  <c r="L23" i="17"/>
  <c r="L23" i="18" s="1"/>
  <c r="O23" i="17"/>
  <c r="P23" i="17"/>
  <c r="P23" i="18" s="1"/>
  <c r="S23" i="17"/>
  <c r="W23" i="17"/>
  <c r="AF23" i="17"/>
  <c r="AF23" i="18" s="1"/>
  <c r="AK23" i="17"/>
  <c r="AK23" i="18" s="1"/>
  <c r="AN23" i="17"/>
  <c r="AO23" i="17"/>
  <c r="AO23" i="18" s="1"/>
  <c r="AR23" i="17"/>
  <c r="AS23" i="17"/>
  <c r="F25" i="17"/>
  <c r="F25" i="18" s="1"/>
  <c r="K25" i="17"/>
  <c r="L25" i="17"/>
  <c r="L25" i="18" s="1"/>
  <c r="O25" i="17"/>
  <c r="P25" i="17"/>
  <c r="P25" i="18" s="1"/>
  <c r="S25" i="17"/>
  <c r="W25" i="17"/>
  <c r="AA25" i="17"/>
  <c r="AD25" i="17"/>
  <c r="AF25" i="17"/>
  <c r="AF25" i="18" s="1"/>
  <c r="AK25" i="17"/>
  <c r="AK25" i="18" s="1"/>
  <c r="AN25" i="17"/>
  <c r="AO25" i="17"/>
  <c r="AO25" i="18" s="1"/>
  <c r="AR25" i="17"/>
  <c r="AS25" i="17"/>
  <c r="AK21" i="18"/>
  <c r="AL19" i="17"/>
  <c r="AL19" i="18" s="1"/>
  <c r="AB19" i="17"/>
  <c r="AB19" i="18" s="1"/>
  <c r="AB21" i="17"/>
  <c r="AB21" i="18" s="1"/>
  <c r="Q19" i="17"/>
  <c r="Q19" i="18" s="1"/>
  <c r="Q21" i="17"/>
  <c r="Q21" i="18" s="1"/>
  <c r="F19" i="17"/>
  <c r="F19" i="18" s="1"/>
  <c r="F21" i="17"/>
  <c r="F21" i="18" s="1"/>
  <c r="F16" i="17"/>
  <c r="F16" i="18" s="1"/>
  <c r="I16" i="17"/>
  <c r="J16" i="17"/>
  <c r="J16" i="18" s="1"/>
  <c r="O16" i="17"/>
  <c r="P16" i="17"/>
  <c r="P16" i="18" s="1"/>
  <c r="T16" i="17"/>
  <c r="T16" i="18" s="1"/>
  <c r="W16" i="17"/>
  <c r="X16" i="17"/>
  <c r="X16" i="18" s="1"/>
  <c r="AC16" i="17"/>
  <c r="AD16" i="17"/>
  <c r="AD16" i="18" s="1"/>
  <c r="AH16" i="17"/>
  <c r="AH16" i="18" s="1"/>
  <c r="AK16" i="17"/>
  <c r="AL16" i="17"/>
  <c r="AL16" i="18" s="1"/>
  <c r="AQ16" i="17"/>
  <c r="AR16" i="17"/>
  <c r="AR16" i="18" s="1"/>
  <c r="V14" i="17"/>
  <c r="V14" i="18" s="1"/>
  <c r="AC14" i="17"/>
  <c r="AC14" i="18" s="1"/>
  <c r="AE14" i="17"/>
  <c r="AE14" i="18" s="1"/>
  <c r="AI14" i="17"/>
  <c r="AI14" i="18" s="1"/>
  <c r="AK14" i="17"/>
  <c r="AK14" i="18" s="1"/>
  <c r="Z13" i="17"/>
  <c r="Z13" i="18" s="1"/>
  <c r="W13" i="17"/>
  <c r="W13" i="18" s="1"/>
  <c r="F13" i="17"/>
  <c r="F13" i="18" s="1"/>
  <c r="Q12" i="17"/>
  <c r="Q12" i="18" s="1"/>
  <c r="U12" i="17"/>
  <c r="U12" i="18" s="1"/>
  <c r="W12" i="17"/>
  <c r="W12" i="18" s="1"/>
  <c r="O12" i="17"/>
  <c r="O12" i="18" s="1"/>
  <c r="F12" i="17"/>
  <c r="F12" i="18" s="1"/>
  <c r="J11" i="17"/>
  <c r="J11" i="18" s="1"/>
  <c r="G11" i="17"/>
  <c r="G11" i="18" s="1"/>
  <c r="AI9" i="17"/>
  <c r="AI9" i="18" s="1"/>
  <c r="B56" i="18" s="1"/>
  <c r="F9" i="17"/>
  <c r="F9" i="18" s="1"/>
  <c r="AD59" i="10"/>
  <c r="AD59" i="17" s="1"/>
  <c r="L46" i="17" l="1"/>
  <c r="L46" i="18" s="1"/>
  <c r="I46" i="17"/>
  <c r="I46" i="18" s="1"/>
  <c r="C36" i="10"/>
  <c r="C36" i="17" s="1"/>
  <c r="C36" i="18" s="1"/>
  <c r="A36" i="10"/>
  <c r="A36" i="17" s="1"/>
  <c r="A36" i="18" s="1"/>
  <c r="AI30" i="10"/>
  <c r="AI30" i="17" s="1"/>
  <c r="AI30" i="18" s="1"/>
  <c r="Z30" i="10"/>
  <c r="Z30" i="17" s="1"/>
  <c r="Z30" i="18" s="1"/>
  <c r="Q30" i="10"/>
  <c r="Q30" i="17" s="1"/>
  <c r="Q30" i="18" s="1"/>
  <c r="F46" i="17" l="1"/>
  <c r="F46" i="18" s="1"/>
  <c r="AR30" i="10"/>
  <c r="AR30" i="17" s="1"/>
  <c r="AR30" i="18" s="1"/>
  <c r="T25" i="10"/>
  <c r="T25" i="17" s="1"/>
  <c r="T25" i="18" s="1"/>
  <c r="T23" i="10"/>
  <c r="T23" i="17" s="1"/>
  <c r="T23" i="18" s="1"/>
  <c r="AJ48" i="10"/>
  <c r="AJ48" i="17" s="1"/>
  <c r="AJ48" i="18" s="1"/>
  <c r="AP48" i="10"/>
  <c r="AP48" i="17" s="1"/>
  <c r="AP48" i="18" s="1"/>
  <c r="BM42" i="10"/>
  <c r="I48" i="10" s="1"/>
  <c r="I48" i="17" s="1"/>
  <c r="I48" i="18" s="1"/>
  <c r="BC41" i="10"/>
  <c r="BC39" i="10"/>
  <c r="BC43" i="10" l="1"/>
  <c r="BP42" i="10"/>
  <c r="R48" i="10" s="1"/>
  <c r="R48" i="17" s="1"/>
  <c r="R48" i="18" s="1"/>
  <c r="Y25" i="10"/>
  <c r="BS42" i="10"/>
  <c r="AA48" i="10" s="1"/>
  <c r="AA48" i="17" s="1"/>
  <c r="AA48" i="18" s="1"/>
  <c r="BB31" i="10" l="1"/>
  <c r="AZ31" i="10"/>
  <c r="AK51" i="18"/>
  <c r="AB25" i="10"/>
  <c r="AB25" i="17" s="1"/>
  <c r="AB25" i="18" s="1"/>
  <c r="Y25" i="17"/>
  <c r="Y25" i="18" s="1"/>
  <c r="AK51" i="10"/>
  <c r="AK51" i="17" s="1"/>
  <c r="C44" i="10"/>
  <c r="C44" i="17" s="1"/>
  <c r="C44" i="18" s="1"/>
  <c r="C38" i="10"/>
  <c r="C38" i="17" s="1"/>
  <c r="C38" i="18" s="1"/>
  <c r="A40" i="10"/>
  <c r="A40" i="17" s="1"/>
  <c r="A40" i="18" s="1"/>
  <c r="C42" i="10"/>
  <c r="C42" i="17" s="1"/>
  <c r="C42" i="18" s="1"/>
  <c r="A38" i="10"/>
  <c r="A38" i="17" s="1"/>
  <c r="A38" i="18" s="1"/>
  <c r="C40" i="10"/>
  <c r="C40" i="17" s="1"/>
  <c r="C40" i="18" s="1"/>
  <c r="A44" i="10"/>
  <c r="A44" i="17" s="1"/>
  <c r="A44" i="18" s="1"/>
  <c r="A42" i="10"/>
  <c r="A42" i="17" s="1"/>
  <c r="A42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　崇仁</author>
  </authors>
  <commentList>
    <comment ref="AS23" authorId="0" shapeId="0" xr:uid="{00000000-0006-0000-0000-000001000000}">
      <text>
        <r>
          <rPr>
            <b/>
            <u/>
            <sz val="9"/>
            <color indexed="81"/>
            <rFont val="MS P ゴシック"/>
            <family val="3"/>
            <charset val="128"/>
          </rPr>
          <t>宿泊利用時の注意</t>
        </r>
        <r>
          <rPr>
            <sz val="9"/>
            <color indexed="81"/>
            <rFont val="MS P ゴシック"/>
            <family val="3"/>
            <charset val="128"/>
          </rPr>
          <t xml:space="preserve">
利用初日の13時までの時間及び最終日13時以降の利用をされる場合は、</t>
        </r>
        <r>
          <rPr>
            <b/>
            <sz val="9"/>
            <color indexed="81"/>
            <rFont val="MS P ゴシック"/>
            <family val="3"/>
            <charset val="128"/>
          </rPr>
          <t>別途日帰り料金が必要</t>
        </r>
        <r>
          <rPr>
            <sz val="9"/>
            <color indexed="81"/>
            <rFont val="MS P ゴシック"/>
            <family val="3"/>
            <charset val="128"/>
          </rPr>
          <t>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　崇仁</author>
  </authors>
  <commentList>
    <comment ref="Y4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「西宮市、朝来市、その他」のうち、該当する○以外を削除</t>
        </r>
      </text>
    </comment>
    <comment ref="AI4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「学校、団体、家族、その他」のうち、該当する○以外を削除
</t>
        </r>
      </text>
    </comment>
    <comment ref="AD55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 xml:space="preserve">許可年
</t>
        </r>
      </text>
    </comment>
    <comment ref="AL55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許可月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Q55" authorId="0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許可日</t>
        </r>
      </text>
    </comment>
  </commentList>
</comments>
</file>

<file path=xl/sharedStrings.xml><?xml version="1.0" encoding="utf-8"?>
<sst xmlns="http://schemas.openxmlformats.org/spreadsheetml/2006/main" count="227" uniqueCount="101">
  <si>
    <t>FAX</t>
    <phoneticPr fontId="1"/>
  </si>
  <si>
    <t>〒</t>
    <phoneticPr fontId="1"/>
  </si>
  <si>
    <t xml:space="preserve"> 視聴覚室</t>
    <rPh sb="1" eb="4">
      <t>シチョウカク</t>
    </rPh>
    <rPh sb="4" eb="5">
      <t>シツ</t>
    </rPh>
    <phoneticPr fontId="1"/>
  </si>
  <si>
    <t xml:space="preserve"> 創作活動室</t>
    <rPh sb="1" eb="3">
      <t>ソウサク</t>
    </rPh>
    <rPh sb="3" eb="5">
      <t>カツドウ</t>
    </rPh>
    <rPh sb="5" eb="6">
      <t>シツ</t>
    </rPh>
    <phoneticPr fontId="1"/>
  </si>
  <si>
    <t xml:space="preserve"> 研修室</t>
    <rPh sb="1" eb="4">
      <t>ケンシュウシツ</t>
    </rPh>
    <phoneticPr fontId="1"/>
  </si>
  <si>
    <t xml:space="preserve"> 会議室</t>
    <rPh sb="1" eb="4">
      <t>カイギシツ</t>
    </rPh>
    <phoneticPr fontId="1"/>
  </si>
  <si>
    <t xml:space="preserve"> 体育室</t>
    <rPh sb="1" eb="4">
      <t>タイイクシツ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</si>
  <si>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</si>
  <si>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</si>
  <si>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</si>
  <si>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</si>
  <si>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</si>
  <si>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</si>
  <si>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入所</t>
    <rPh sb="0" eb="2">
      <t>ニュウショ</t>
    </rPh>
    <phoneticPr fontId="1"/>
  </si>
  <si>
    <t>退所</t>
    <rPh sb="0" eb="2">
      <t>タイショ</t>
    </rPh>
    <phoneticPr fontId="1"/>
  </si>
  <si>
    <t>日帰り</t>
    <rPh sb="0" eb="2">
      <t>ヒガエ</t>
    </rPh>
    <phoneticPr fontId="1"/>
  </si>
  <si>
    <t>テント泊</t>
    <rPh sb="3" eb="4">
      <t>ハク</t>
    </rPh>
    <phoneticPr fontId="1"/>
  </si>
  <si>
    <t>３歳
以下</t>
    <rPh sb="1" eb="2">
      <t>サイ</t>
    </rPh>
    <rPh sb="3" eb="5">
      <t>イカ</t>
    </rPh>
    <phoneticPr fontId="1"/>
  </si>
  <si>
    <t>65歳以上または
障害者・介護者</t>
    <rPh sb="2" eb="3">
      <t>サイ</t>
    </rPh>
    <rPh sb="3" eb="5">
      <t>イジョウ</t>
    </rPh>
    <rPh sb="9" eb="12">
      <t>ショウガイシャ</t>
    </rPh>
    <rPh sb="13" eb="16">
      <t>カイゴシャ</t>
    </rPh>
    <phoneticPr fontId="1"/>
  </si>
  <si>
    <t>４歳
以上</t>
    <rPh sb="1" eb="2">
      <t>サイ</t>
    </rPh>
    <rPh sb="3" eb="5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</si>
  <si>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</si>
  <si>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</si>
  <si>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</si>
  <si>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</si>
  <si>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使用料</t>
    <rPh sb="0" eb="2">
      <t>シヨウ</t>
    </rPh>
    <rPh sb="2" eb="3">
      <t>リョウ</t>
    </rPh>
    <phoneticPr fontId="1"/>
  </si>
  <si>
    <t>円</t>
    <rPh sb="0" eb="1">
      <t>エン</t>
    </rPh>
    <phoneticPr fontId="1"/>
  </si>
  <si>
    <t>施設使用料合計</t>
    <rPh sb="0" eb="2">
      <t>シセツ</t>
    </rPh>
    <rPh sb="2" eb="4">
      <t>シヨウ</t>
    </rPh>
    <rPh sb="4" eb="5">
      <t>リョウ</t>
    </rPh>
    <rPh sb="5" eb="7">
      <t>ゴウケイ</t>
    </rPh>
    <phoneticPr fontId="1"/>
  </si>
  <si>
    <t>上記のとおり使用許可の申請をします。</t>
    <rPh sb="0" eb="2">
      <t>ジョウキ</t>
    </rPh>
    <rPh sb="6" eb="8">
      <t>シヨウ</t>
    </rPh>
    <rPh sb="8" eb="10">
      <t>キョカ</t>
    </rPh>
    <rPh sb="11" eb="13">
      <t>シンセイ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</si>
  <si>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</si>
  <si>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</si>
  <si>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</si>
  <si>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区分</t>
    <rPh sb="0" eb="2">
      <t>クブン</t>
    </rPh>
    <phoneticPr fontId="1"/>
  </si>
  <si>
    <t>実人数</t>
    <rPh sb="0" eb="1">
      <t>ジツ</t>
    </rPh>
    <rPh sb="1" eb="3">
      <t>ニンズウ</t>
    </rPh>
    <phoneticPr fontId="1"/>
  </si>
  <si>
    <t>西宮市立山東自然の家使用許可申請書</t>
    <phoneticPr fontId="1"/>
  </si>
  <si>
    <t>学校･団体名</t>
    <phoneticPr fontId="1"/>
  </si>
  <si>
    <t>所在地</t>
    <phoneticPr fontId="1"/>
  </si>
  <si>
    <t>-</t>
    <phoneticPr fontId="1"/>
  </si>
  <si>
    <t>連絡先</t>
    <rPh sb="2" eb="3">
      <t>サキ</t>
    </rPh>
    <phoneticPr fontId="1"/>
  </si>
  <si>
    <t>住　所</t>
    <rPh sb="0" eb="1">
      <t>ジュウ</t>
    </rPh>
    <rPh sb="2" eb="3">
      <t>トコロ</t>
    </rPh>
    <phoneticPr fontId="1"/>
  </si>
  <si>
    <t xml:space="preserve"> その他</t>
    <rPh sb="3" eb="4">
      <t>タ</t>
    </rPh>
    <phoneticPr fontId="1"/>
  </si>
  <si>
    <t>泊</t>
    <rPh sb="0" eb="1">
      <t>ハク</t>
    </rPh>
    <phoneticPr fontId="1"/>
  </si>
  <si>
    <t>使用人員</t>
    <rPh sb="0" eb="2">
      <t>シヨウ</t>
    </rPh>
    <rPh sb="2" eb="4">
      <t>ジンイン</t>
    </rPh>
    <phoneticPr fontId="1"/>
  </si>
  <si>
    <t>使用の際は施設の定められた使用方法を遵守します。</t>
    <rPh sb="0" eb="2">
      <t>シヨウ</t>
    </rPh>
    <rPh sb="3" eb="4">
      <t>サイ</t>
    </rPh>
    <rPh sb="5" eb="7">
      <t>シセツ</t>
    </rPh>
    <rPh sb="8" eb="9">
      <t>サダ</t>
    </rPh>
    <rPh sb="13" eb="15">
      <t>シヨウ</t>
    </rPh>
    <rPh sb="15" eb="17">
      <t>ホウホウ</t>
    </rPh>
    <rPh sb="18" eb="20">
      <t>ジュンシュ</t>
    </rPh>
    <phoneticPr fontId="1"/>
  </si>
  <si>
    <t>（３歳以下の者について使用料の免除を申請します。）</t>
    <rPh sb="2" eb="3">
      <t>サイ</t>
    </rPh>
    <rPh sb="3" eb="5">
      <t>イカ</t>
    </rPh>
    <rPh sb="6" eb="7">
      <t>モノ</t>
    </rPh>
    <rPh sb="11" eb="14">
      <t>シヨウリョウ</t>
    </rPh>
    <rPh sb="15" eb="17">
      <t>メンジョ</t>
    </rPh>
    <rPh sb="18" eb="20">
      <t>シンセイ</t>
    </rPh>
    <phoneticPr fontId="1"/>
  </si>
  <si>
    <t>備　考</t>
    <rPh sb="0" eb="1">
      <t>ビ</t>
    </rPh>
    <rPh sb="2" eb="3">
      <t>コウ</t>
    </rPh>
    <phoneticPr fontId="1"/>
  </si>
  <si>
    <t>宿　舎　泊</t>
    <rPh sb="0" eb="1">
      <t>ヤド</t>
    </rPh>
    <rPh sb="2" eb="3">
      <t>シャ</t>
    </rPh>
    <rPh sb="4" eb="5">
      <t>トマリ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</si>
  <si>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</si>
  <si>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r>
      <t>宿泊日別
人数内訳</t>
    </r>
    <r>
      <rPr>
        <sz val="5"/>
        <color theme="1"/>
        <rFont val="ＭＳ Ｐ明朝"/>
        <family val="1"/>
        <charset val="128"/>
      </rPr>
      <t xml:space="preserve">
※日付と、該当する欄に人数を記入</t>
    </r>
    <rPh sb="0" eb="2">
      <t>シュクハク</t>
    </rPh>
    <rPh sb="2" eb="3">
      <t>ヒ</t>
    </rPh>
    <rPh sb="3" eb="4">
      <t>ベツ</t>
    </rPh>
    <rPh sb="5" eb="7">
      <t>ニンズウ</t>
    </rPh>
    <rPh sb="7" eb="9">
      <t>ウチワケ</t>
    </rPh>
    <rPh sb="11" eb="13">
      <t>ヒヅケ</t>
    </rPh>
    <rPh sb="15" eb="17">
      <t>ガイトウ</t>
    </rPh>
    <rPh sb="19" eb="20">
      <t>ラン</t>
    </rPh>
    <rPh sb="21" eb="23">
      <t>ニンズウ</t>
    </rPh>
    <rPh sb="24" eb="26">
      <t>キニュウ</t>
    </rPh>
    <phoneticPr fontId="1"/>
  </si>
  <si>
    <t>伺・使用許可してよろしいか</t>
    <rPh sb="0" eb="1">
      <t>ウカガイ</t>
    </rPh>
    <rPh sb="2" eb="4">
      <t>シヨウ</t>
    </rPh>
    <rPh sb="4" eb="6">
      <t>キョカ</t>
    </rPh>
    <phoneticPr fontId="1"/>
  </si>
  <si>
    <t xml:space="preserve"> 朝来市有グラウンド(有料)</t>
    <rPh sb="1" eb="3">
      <t>アサゴ</t>
    </rPh>
    <rPh sb="3" eb="5">
      <t>シユウ</t>
    </rPh>
    <rPh sb="11" eb="13">
      <t>ユウリョウ</t>
    </rPh>
    <phoneticPr fontId="1"/>
  </si>
  <si>
    <t>65歳以上・障害者・介護者</t>
    <rPh sb="2" eb="5">
      <t>サイイジョウ</t>
    </rPh>
    <rPh sb="6" eb="9">
      <t>ショウガイシャ</t>
    </rPh>
    <rPh sb="10" eb="13">
      <t>カイゴシャ</t>
    </rPh>
    <phoneticPr fontId="1"/>
  </si>
  <si>
    <t>宿舎泊</t>
    <rPh sb="0" eb="2">
      <t>シュクシャ</t>
    </rPh>
    <rPh sb="2" eb="3">
      <t>ハク</t>
    </rPh>
    <phoneticPr fontId="1"/>
  </si>
  <si>
    <r>
      <t>計</t>
    </r>
    <r>
      <rPr>
        <sz val="8"/>
        <color theme="1"/>
        <rFont val="ＭＳ Ｐ明朝"/>
        <family val="1"/>
        <charset val="128"/>
      </rPr>
      <t>（B)</t>
    </r>
    <rPh sb="0" eb="1">
      <t>ケイ</t>
    </rPh>
    <phoneticPr fontId="1"/>
  </si>
  <si>
    <r>
      <t>計</t>
    </r>
    <r>
      <rPr>
        <sz val="8"/>
        <color theme="1"/>
        <rFont val="ＭＳ Ｐ明朝"/>
        <family val="1"/>
        <charset val="128"/>
      </rPr>
      <t>（C)</t>
    </r>
    <rPh sb="0" eb="1">
      <t>ケイ</t>
    </rPh>
    <phoneticPr fontId="1"/>
  </si>
  <si>
    <t>3歳以下（A)</t>
    <rPh sb="1" eb="2">
      <t>サイ</t>
    </rPh>
    <rPh sb="2" eb="4">
      <t>イカ</t>
    </rPh>
    <phoneticPr fontId="1"/>
  </si>
  <si>
    <r>
      <t>計</t>
    </r>
    <r>
      <rPr>
        <sz val="8"/>
        <color theme="1"/>
        <rFont val="ＭＳ Ｐ明朝"/>
        <family val="1"/>
        <charset val="128"/>
      </rPr>
      <t>（D)</t>
    </r>
    <rPh sb="0" eb="1">
      <t>ケイ</t>
    </rPh>
    <phoneticPr fontId="1"/>
  </si>
  <si>
    <t>テント泊
（E)</t>
    <rPh sb="3" eb="4">
      <t>ハク</t>
    </rPh>
    <phoneticPr fontId="1"/>
  </si>
  <si>
    <t>日帰り
（F)</t>
    <rPh sb="0" eb="2">
      <t>ヒガエ</t>
    </rPh>
    <phoneticPr fontId="1"/>
  </si>
  <si>
    <r>
      <t xml:space="preserve">総合計
</t>
    </r>
    <r>
      <rPr>
        <sz val="6"/>
        <color theme="1"/>
        <rFont val="ＭＳ Ｐ明朝"/>
        <family val="1"/>
        <charset val="128"/>
      </rPr>
      <t>（A+B+C+D
+E+F)</t>
    </r>
    <rPh sb="0" eb="1">
      <t>ソウ</t>
    </rPh>
    <rPh sb="1" eb="3">
      <t>ゴウケイ</t>
    </rPh>
    <phoneticPr fontId="1"/>
  </si>
  <si>
    <r>
      <t xml:space="preserve">使用期間
</t>
    </r>
    <r>
      <rPr>
        <sz val="6"/>
        <color theme="1"/>
        <rFont val="ＭＳ Ｐ明朝"/>
        <family val="1"/>
        <charset val="128"/>
      </rPr>
      <t>※ 泊利用の場合、
入所は午後１時～、
退所は～午後１時</t>
    </r>
    <rPh sb="0" eb="2">
      <t>シヨウ</t>
    </rPh>
    <rPh sb="2" eb="4">
      <t>キカン</t>
    </rPh>
    <rPh sb="7" eb="8">
      <t>ハク</t>
    </rPh>
    <rPh sb="8" eb="10">
      <t>リヨウ</t>
    </rPh>
    <rPh sb="11" eb="13">
      <t>バアイ</t>
    </rPh>
    <rPh sb="15" eb="17">
      <t>ニュウショ</t>
    </rPh>
    <rPh sb="18" eb="20">
      <t>ゴゴ</t>
    </rPh>
    <rPh sb="21" eb="22">
      <t>ジ</t>
    </rPh>
    <rPh sb="25" eb="27">
      <t>タイショ</t>
    </rPh>
    <rPh sb="29" eb="31">
      <t>ゴゴ</t>
    </rPh>
    <rPh sb="32" eb="33">
      <t>ジ</t>
    </rPh>
    <phoneticPr fontId="1"/>
  </si>
  <si>
    <t>西 宮 市 教 育 委 員 会 教 育 長　　様</t>
    <rPh sb="0" eb="1">
      <t>ニシ</t>
    </rPh>
    <rPh sb="2" eb="3">
      <t>ミヤ</t>
    </rPh>
    <rPh sb="4" eb="5">
      <t>シ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rPh sb="16" eb="17">
      <t>キョウ</t>
    </rPh>
    <rPh sb="18" eb="19">
      <t>イク</t>
    </rPh>
    <rPh sb="20" eb="21">
      <t>チョウ</t>
    </rPh>
    <rPh sb="23" eb="24">
      <t>サマ</t>
    </rPh>
    <phoneticPr fontId="1"/>
  </si>
  <si>
    <r>
      <t xml:space="preserve">使用申請者
</t>
    </r>
    <r>
      <rPr>
        <b/>
        <sz val="8"/>
        <color theme="1"/>
        <rFont val="ＭＳ Ｐ明朝"/>
        <family val="1"/>
        <charset val="128"/>
      </rPr>
      <t>（代表者）</t>
    </r>
    <rPh sb="0" eb="2">
      <t>シヨウ</t>
    </rPh>
    <rPh sb="2" eb="4">
      <t>シンセイ</t>
    </rPh>
    <rPh sb="4" eb="5">
      <t>シャ</t>
    </rPh>
    <rPh sb="7" eb="10">
      <t>ダイヒョウシャ</t>
    </rPh>
    <phoneticPr fontId="1"/>
  </si>
  <si>
    <t>4歳～18歳未満</t>
    <rPh sb="1" eb="2">
      <t>サイ</t>
    </rPh>
    <rPh sb="5" eb="6">
      <t>サイ</t>
    </rPh>
    <rPh sb="6" eb="8">
      <t>ミマン</t>
    </rPh>
    <phoneticPr fontId="1"/>
  </si>
  <si>
    <r>
      <t xml:space="preserve">４歳～18歳未満
</t>
    </r>
    <r>
      <rPr>
        <sz val="8"/>
        <color theme="1"/>
        <rFont val="ＭＳ Ｐ明朝"/>
        <family val="1"/>
        <charset val="128"/>
      </rPr>
      <t>（18歳以上の高校生含む）</t>
    </r>
    <rPh sb="1" eb="2">
      <t>サイ</t>
    </rPh>
    <rPh sb="5" eb="6">
      <t>サイ</t>
    </rPh>
    <rPh sb="6" eb="8">
      <t>ミマン</t>
    </rPh>
    <rPh sb="12" eb="13">
      <t>サイ</t>
    </rPh>
    <rPh sb="13" eb="15">
      <t>イジョウ</t>
    </rPh>
    <rPh sb="16" eb="19">
      <t>コウコウセイ</t>
    </rPh>
    <rPh sb="19" eb="20">
      <t>フク</t>
    </rPh>
    <phoneticPr fontId="1"/>
  </si>
  <si>
    <t>18歳～65歳未満</t>
    <rPh sb="2" eb="3">
      <t>サイ</t>
    </rPh>
    <rPh sb="6" eb="7">
      <t>サイ</t>
    </rPh>
    <rPh sb="7" eb="9">
      <t>ミマン</t>
    </rPh>
    <phoneticPr fontId="1"/>
  </si>
  <si>
    <t xml:space="preserve"> →　（</t>
    <phoneticPr fontId="1"/>
  </si>
  <si>
    <t>）</t>
    <phoneticPr fontId="1"/>
  </si>
  <si>
    <t>市内外判定</t>
    <rPh sb="0" eb="2">
      <t>シナイ</t>
    </rPh>
    <rPh sb="2" eb="3">
      <t>ガイ</t>
    </rPh>
    <rPh sb="3" eb="5">
      <t>ハンテイ</t>
    </rPh>
    <phoneticPr fontId="1"/>
  </si>
  <si>
    <t>団体判定</t>
    <rPh sb="0" eb="2">
      <t>ダンタイ</t>
    </rPh>
    <rPh sb="2" eb="4">
      <t>ハンテイ</t>
    </rPh>
    <phoneticPr fontId="1"/>
  </si>
  <si>
    <t>大人子供判定</t>
    <rPh sb="0" eb="2">
      <t>オトナ</t>
    </rPh>
    <rPh sb="2" eb="4">
      <t>コドモ</t>
    </rPh>
    <rPh sb="4" eb="6">
      <t>ハンテイ</t>
    </rPh>
    <phoneticPr fontId="1"/>
  </si>
  <si>
    <t>65・障判定</t>
    <rPh sb="3" eb="4">
      <t>ショウ</t>
    </rPh>
    <rPh sb="4" eb="6">
      <t>ハンテイ</t>
    </rPh>
    <phoneticPr fontId="1"/>
  </si>
  <si>
    <t>基本料金（市内）</t>
    <rPh sb="0" eb="2">
      <t>キホン</t>
    </rPh>
    <rPh sb="2" eb="4">
      <t>リョウキン</t>
    </rPh>
    <rPh sb="5" eb="7">
      <t>シナイ</t>
    </rPh>
    <phoneticPr fontId="1"/>
  </si>
  <si>
    <t>泊数計算</t>
    <rPh sb="0" eb="1">
      <t>ハク</t>
    </rPh>
    <rPh sb="1" eb="2">
      <t>スウ</t>
    </rPh>
    <rPh sb="2" eb="4">
      <t>ケイサン</t>
    </rPh>
    <phoneticPr fontId="1"/>
  </si>
  <si>
    <t>宿泊（小）</t>
    <rPh sb="0" eb="2">
      <t>シュクハク</t>
    </rPh>
    <rPh sb="3" eb="4">
      <t>ショウ</t>
    </rPh>
    <phoneticPr fontId="1"/>
  </si>
  <si>
    <t>宿泊（大）</t>
    <rPh sb="0" eb="2">
      <t>シュクハク</t>
    </rPh>
    <rPh sb="3" eb="4">
      <t>ダイ</t>
    </rPh>
    <phoneticPr fontId="1"/>
  </si>
  <si>
    <t>入所日</t>
    <rPh sb="0" eb="2">
      <t>ニュウショ</t>
    </rPh>
    <rPh sb="2" eb="3">
      <t>ヒ</t>
    </rPh>
    <phoneticPr fontId="1"/>
  </si>
  <si>
    <t>退所日</t>
    <rPh sb="0" eb="2">
      <t>タイショ</t>
    </rPh>
    <rPh sb="2" eb="3">
      <t>ビ</t>
    </rPh>
    <phoneticPr fontId="1"/>
  </si>
  <si>
    <t>料金判定結果</t>
    <rPh sb="0" eb="2">
      <t>リョウキン</t>
    </rPh>
    <rPh sb="2" eb="4">
      <t>ハンテイ</t>
    </rPh>
    <rPh sb="4" eb="6">
      <t>ケッカ</t>
    </rPh>
    <phoneticPr fontId="1"/>
  </si>
  <si>
    <t>泊数</t>
    <rPh sb="0" eb="1">
      <t>ハク</t>
    </rPh>
    <rPh sb="1" eb="2">
      <t>スウ</t>
    </rPh>
    <phoneticPr fontId="1"/>
  </si>
  <si>
    <t>小人</t>
    <rPh sb="0" eb="2">
      <t>ショウジン</t>
    </rPh>
    <phoneticPr fontId="1"/>
  </si>
  <si>
    <t>大人</t>
    <rPh sb="0" eb="2">
      <t>オトナ</t>
    </rPh>
    <phoneticPr fontId="1"/>
  </si>
  <si>
    <t>65･障</t>
    <rPh sb="3" eb="4">
      <t>ショウ</t>
    </rPh>
    <phoneticPr fontId="1"/>
  </si>
  <si>
    <t>テント</t>
    <phoneticPr fontId="1"/>
  </si>
  <si>
    <t>入力者電話番号</t>
    <rPh sb="0" eb="2">
      <t>ニュウリョク</t>
    </rPh>
    <rPh sb="2" eb="3">
      <t>シャ</t>
    </rPh>
    <rPh sb="3" eb="5">
      <t>デンワ</t>
    </rPh>
    <rPh sb="5" eb="7">
      <t>バンゴウ</t>
    </rPh>
    <phoneticPr fontId="1"/>
  </si>
  <si>
    <t>代表者電話番号</t>
    <rPh sb="0" eb="2">
      <t>ダイヒョウ</t>
    </rPh>
    <rPh sb="2" eb="3">
      <t>シャ</t>
    </rPh>
    <rPh sb="3" eb="5">
      <t>デンワ</t>
    </rPh>
    <rPh sb="5" eb="7">
      <t>バンゴウ</t>
    </rPh>
    <phoneticPr fontId="1"/>
  </si>
  <si>
    <t>入力者氏名</t>
    <rPh sb="0" eb="2">
      <t>ニュウリョク</t>
    </rPh>
    <rPh sb="2" eb="3">
      <t>シャ</t>
    </rPh>
    <rPh sb="3" eb="5">
      <t>シメイ</t>
    </rPh>
    <phoneticPr fontId="1"/>
  </si>
  <si>
    <t>使用目的</t>
    <rPh sb="0" eb="2">
      <t>シヨウ</t>
    </rPh>
    <rPh sb="2" eb="4">
      <t>モクテキ</t>
    </rPh>
    <phoneticPr fontId="1"/>
  </si>
  <si>
    <t>市</t>
  </si>
  <si>
    <t>県</t>
  </si>
  <si>
    <t>使用施設
(該当左欄に〇を選択)</t>
    <rPh sb="8" eb="9">
      <t>ヒダリ</t>
    </rPh>
    <rPh sb="9" eb="10">
      <t>ラン</t>
    </rPh>
    <rPh sb="13" eb="15">
      <t>センタク</t>
    </rPh>
    <phoneticPr fontId="1"/>
  </si>
  <si>
    <t>許可番号　　第</t>
    <rPh sb="0" eb="2">
      <t>キョカ</t>
    </rPh>
    <rPh sb="2" eb="4">
      <t>バンゴウ</t>
    </rPh>
    <rPh sb="6" eb="7">
      <t>ダイ</t>
    </rPh>
    <phoneticPr fontId="1"/>
  </si>
  <si>
    <t>号</t>
    <rPh sb="0" eb="1">
      <t>ゴウ</t>
    </rPh>
    <phoneticPr fontId="1"/>
  </si>
  <si>
    <t>受付</t>
    <phoneticPr fontId="1"/>
  </si>
  <si>
    <t>係</t>
    <rPh sb="0" eb="1">
      <t>カカリ</t>
    </rPh>
    <phoneticPr fontId="1"/>
  </si>
  <si>
    <t>/</t>
    <phoneticPr fontId="1"/>
  </si>
  <si>
    <r>
      <t>宿泊日別
人数内訳</t>
    </r>
    <r>
      <rPr>
        <sz val="5"/>
        <color theme="1"/>
        <rFont val="ＭＳ Ｐ明朝"/>
        <family val="1"/>
        <charset val="128"/>
      </rPr>
      <t xml:space="preserve">
※日付と、該当する欄に人数を入力</t>
    </r>
    <rPh sb="0" eb="2">
      <t>シュクハク</t>
    </rPh>
    <rPh sb="2" eb="3">
      <t>ヒ</t>
    </rPh>
    <rPh sb="3" eb="4">
      <t>ベツ</t>
    </rPh>
    <rPh sb="5" eb="7">
      <t>ニンズウ</t>
    </rPh>
    <rPh sb="7" eb="9">
      <t>ウチワケ</t>
    </rPh>
    <rPh sb="11" eb="13">
      <t>ヒヅケ</t>
    </rPh>
    <rPh sb="15" eb="17">
      <t>ガイトウ</t>
    </rPh>
    <rPh sb="19" eb="20">
      <t>ラン</t>
    </rPh>
    <rPh sb="21" eb="23">
      <t>ニンズウ</t>
    </rPh>
    <rPh sb="24" eb="26">
      <t>ニュウリョク</t>
    </rPh>
    <phoneticPr fontId="1"/>
  </si>
  <si>
    <r>
      <rPr>
        <u/>
        <sz val="11"/>
        <color theme="1"/>
        <rFont val="ＭＳ Ｐ明朝"/>
        <family val="1"/>
        <charset val="128"/>
      </rPr>
      <t>※提出期限は施設使用日の1週間前までです。</t>
    </r>
    <r>
      <rPr>
        <sz val="11"/>
        <color theme="1"/>
        <rFont val="ＭＳ Ｐ明朝"/>
        <family val="1"/>
        <charset val="128"/>
      </rPr>
      <t xml:space="preserve">
</t>
    </r>
    <r>
      <rPr>
        <u/>
        <sz val="11"/>
        <color theme="1"/>
        <rFont val="ＭＳ Ｐ明朝"/>
        <family val="1"/>
        <charset val="128"/>
      </rPr>
      <t>※「太枠内の青地」と右下「使用申請者欄の日付」をご入力ください。</t>
    </r>
    <rPh sb="1" eb="3">
      <t>テイシュツ</t>
    </rPh>
    <rPh sb="3" eb="5">
      <t>キゲン</t>
    </rPh>
    <rPh sb="6" eb="8">
      <t>シセツ</t>
    </rPh>
    <rPh sb="8" eb="10">
      <t>シヨウ</t>
    </rPh>
    <rPh sb="10" eb="11">
      <t>ビ</t>
    </rPh>
    <rPh sb="13" eb="16">
      <t>シュウカンマエ</t>
    </rPh>
    <rPh sb="24" eb="26">
      <t>フトワク</t>
    </rPh>
    <rPh sb="26" eb="27">
      <t>ナイ</t>
    </rPh>
    <rPh sb="28" eb="30">
      <t>アオジ</t>
    </rPh>
    <rPh sb="32" eb="34">
      <t>ミギシタ</t>
    </rPh>
    <rPh sb="35" eb="37">
      <t>シヨウ</t>
    </rPh>
    <rPh sb="37" eb="39">
      <t>シンセイ</t>
    </rPh>
    <rPh sb="39" eb="40">
      <t>シャ</t>
    </rPh>
    <rPh sb="40" eb="41">
      <t>ラン</t>
    </rPh>
    <rPh sb="42" eb="44">
      <t>ヒヅケ</t>
    </rPh>
    <rPh sb="47" eb="49">
      <t>ニュウリョク</t>
    </rPh>
    <phoneticPr fontId="1"/>
  </si>
  <si>
    <t>その他の場合記載
→</t>
    <rPh sb="2" eb="3">
      <t>タ</t>
    </rPh>
    <rPh sb="4" eb="6">
      <t>バアイ</t>
    </rPh>
    <rPh sb="6" eb="8">
      <t>キサイ</t>
    </rPh>
    <phoneticPr fontId="1"/>
  </si>
  <si>
    <t>5泊目記入用</t>
    <rPh sb="1" eb="2">
      <t>ハク</t>
    </rPh>
    <rPh sb="2" eb="3">
      <t>メ</t>
    </rPh>
    <rPh sb="3" eb="6">
      <t>キニュウヨウ</t>
    </rPh>
    <phoneticPr fontId="1"/>
  </si>
  <si>
    <t>00</t>
  </si>
  <si>
    <t>その他
内容の記載→</t>
    <rPh sb="2" eb="3">
      <t>タ</t>
    </rPh>
    <rPh sb="4" eb="6">
      <t>ナイヨウ</t>
    </rPh>
    <rPh sb="7" eb="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</si>
</sst>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0_ 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b/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0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2">
    <xf numFmtId="0" fontId="0" fillId="0" borderId="0" xfId="0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8" fillId="0" borderId="0" xfId="0" applyFont="1" applyBorder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2" borderId="70" xfId="0" applyFont="1" applyFill="1" applyBorder="1" applyAlignment="1" applyProtection="1">
      <alignment horizontal="left" vertical="top"/>
    </xf>
    <xf numFmtId="0" fontId="12" fillId="2" borderId="69" xfId="0" applyFont="1" applyFill="1" applyBorder="1" applyAlignment="1" applyProtection="1">
      <alignment horizontal="center" vertical="center"/>
    </xf>
    <xf numFmtId="0" fontId="11" fillId="0" borderId="69" xfId="0" applyFont="1" applyFill="1" applyBorder="1" applyAlignment="1" applyProtection="1">
      <alignment vertical="center" wrapText="1"/>
    </xf>
    <xf numFmtId="0" fontId="11" fillId="0" borderId="69" xfId="0" applyFont="1" applyFill="1" applyBorder="1" applyAlignment="1" applyProtection="1">
      <alignment vertical="center"/>
    </xf>
    <xf numFmtId="0" fontId="12" fillId="0" borderId="69" xfId="0" applyFont="1" applyFill="1" applyBorder="1" applyAlignment="1" applyProtection="1">
      <alignment vertical="center"/>
    </xf>
    <xf numFmtId="0" fontId="12" fillId="0" borderId="71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2" borderId="9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5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17" xfId="0" applyFont="1" applyBorder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4" fontId="8" fillId="0" borderId="0" xfId="0" applyNumberFormat="1" applyFont="1" applyBorder="1" applyAlignment="1" applyProtection="1">
      <alignment vertical="center"/>
    </xf>
    <xf numFmtId="0" fontId="9" fillId="0" borderId="23" xfId="0" applyFont="1" applyBorder="1" applyProtection="1">
      <alignment vertical="center"/>
    </xf>
    <xf numFmtId="0" fontId="9" fillId="0" borderId="34" xfId="0" applyFont="1" applyBorder="1" applyProtection="1">
      <alignment vertical="center"/>
    </xf>
    <xf numFmtId="0" fontId="9" fillId="0" borderId="36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31" xfId="0" applyFont="1" applyBorder="1" applyProtection="1">
      <alignment vertical="center"/>
    </xf>
    <xf numFmtId="0" fontId="12" fillId="0" borderId="0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shrinkToFit="1"/>
    </xf>
    <xf numFmtId="0" fontId="9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176" fontId="13" fillId="0" borderId="0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24" xfId="0" applyFont="1" applyBorder="1" applyProtection="1">
      <alignment vertical="center"/>
    </xf>
    <xf numFmtId="0" fontId="9" fillId="0" borderId="7" xfId="0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9" fillId="0" borderId="10" xfId="0" applyFont="1" applyBorder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70" xfId="0" applyFont="1" applyFill="1" applyBorder="1" applyAlignment="1" applyProtection="1">
      <alignment horizontal="left" vertical="top"/>
    </xf>
    <xf numFmtId="0" fontId="12" fillId="0" borderId="6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5" xfId="0" applyFont="1" applyFill="1" applyBorder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9" xfId="0" applyFont="1" applyFill="1" applyBorder="1" applyProtection="1">
      <alignment vertical="center"/>
    </xf>
    <xf numFmtId="0" fontId="9" fillId="0" borderId="17" xfId="0" applyFont="1" applyFill="1" applyBorder="1" applyProtection="1">
      <alignment vertical="center"/>
    </xf>
    <xf numFmtId="14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176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26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13" fillId="0" borderId="0" xfId="0" applyFont="1" applyBorder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9" fontId="10" fillId="2" borderId="9" xfId="0" applyNumberFormat="1" applyFont="1" applyFill="1" applyBorder="1" applyAlignment="1" applyProtection="1">
      <alignment horizontal="center" vertical="top"/>
      <protection locked="0"/>
    </xf>
    <xf numFmtId="49" fontId="10" fillId="2" borderId="14" xfId="0" applyNumberFormat="1" applyFont="1" applyFill="1" applyBorder="1" applyAlignment="1" applyProtection="1">
      <alignment horizontal="center" vertical="top"/>
      <protection locked="0"/>
    </xf>
    <xf numFmtId="0" fontId="12" fillId="2" borderId="76" xfId="0" applyFont="1" applyFill="1" applyBorder="1" applyAlignment="1" applyProtection="1">
      <alignment horizontal="center" vertical="center"/>
      <protection locked="0"/>
    </xf>
    <xf numFmtId="0" fontId="12" fillId="2" borderId="75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74" xfId="0" applyFont="1" applyFill="1" applyBorder="1" applyAlignment="1" applyProtection="1">
      <alignment horizontal="center" vertical="center"/>
      <protection locked="0"/>
    </xf>
    <xf numFmtId="0" fontId="12" fillId="2" borderId="7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49" fontId="10" fillId="2" borderId="6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 shrinkToFit="1"/>
    </xf>
    <xf numFmtId="0" fontId="9" fillId="0" borderId="5" xfId="0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center" vertical="center" wrapText="1" shrinkToFit="1"/>
    </xf>
    <xf numFmtId="0" fontId="9" fillId="0" borderId="13" xfId="0" applyFont="1" applyFill="1" applyBorder="1" applyAlignment="1" applyProtection="1">
      <alignment horizontal="center" vertical="center" wrapText="1" shrinkToFit="1"/>
    </xf>
    <xf numFmtId="0" fontId="9" fillId="0" borderId="9" xfId="0" applyFont="1" applyFill="1" applyBorder="1" applyAlignment="1" applyProtection="1">
      <alignment horizontal="center" vertical="center" wrapText="1" shrinkToFit="1"/>
    </xf>
    <xf numFmtId="0" fontId="9" fillId="0" borderId="10" xfId="0" applyFont="1" applyFill="1" applyBorder="1" applyAlignment="1" applyProtection="1">
      <alignment horizontal="center" vertical="center" wrapText="1" shrinkToFi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78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79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/>
    </xf>
    <xf numFmtId="0" fontId="9" fillId="0" borderId="14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0" fontId="9" fillId="0" borderId="43" xfId="0" applyFont="1" applyFill="1" applyBorder="1" applyAlignment="1" applyProtection="1">
      <alignment horizontal="center" vertical="center"/>
      <protection locked="0"/>
    </xf>
    <xf numFmtId="0" fontId="9" fillId="0" borderId="4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center" vertical="center"/>
    </xf>
    <xf numFmtId="176" fontId="9" fillId="0" borderId="30" xfId="0" applyNumberFormat="1" applyFont="1" applyFill="1" applyBorder="1" applyAlignment="1" applyProtection="1">
      <alignment horizontal="center" vertical="center"/>
    </xf>
    <xf numFmtId="176" fontId="9" fillId="0" borderId="47" xfId="0" applyNumberFormat="1" applyFont="1" applyFill="1" applyBorder="1" applyAlignment="1" applyProtection="1">
      <alignment horizontal="center" vertical="center"/>
    </xf>
    <xf numFmtId="176" fontId="9" fillId="0" borderId="24" xfId="0" applyNumberFormat="1" applyFont="1" applyFill="1" applyBorder="1" applyAlignment="1" applyProtection="1">
      <alignment horizontal="center" vertical="center"/>
    </xf>
    <xf numFmtId="176" fontId="9" fillId="0" borderId="16" xfId="0" applyNumberFormat="1" applyFont="1" applyFill="1" applyBorder="1" applyAlignment="1" applyProtection="1">
      <alignment horizontal="center" vertical="center"/>
    </xf>
    <xf numFmtId="176" fontId="9" fillId="0" borderId="37" xfId="0" applyNumberFormat="1" applyFont="1" applyFill="1" applyBorder="1" applyAlignment="1" applyProtection="1">
      <alignment horizontal="center" vertical="center"/>
    </xf>
    <xf numFmtId="176" fontId="9" fillId="0" borderId="48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176" fontId="9" fillId="0" borderId="31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177" fontId="13" fillId="0" borderId="4" xfId="0" applyNumberFormat="1" applyFont="1" applyBorder="1" applyAlignment="1" applyProtection="1">
      <alignment horizontal="center" vertical="center"/>
    </xf>
    <xf numFmtId="177" fontId="13" fillId="0" borderId="5" xfId="0" applyNumberFormat="1" applyFont="1" applyBorder="1" applyAlignment="1" applyProtection="1">
      <alignment horizontal="center" vertical="center"/>
    </xf>
    <xf numFmtId="177" fontId="13" fillId="0" borderId="24" xfId="0" applyNumberFormat="1" applyFont="1" applyBorder="1" applyAlignment="1" applyProtection="1">
      <alignment horizontal="center" vertical="center"/>
    </xf>
    <xf numFmtId="177" fontId="13" fillId="0" borderId="0" xfId="0" applyNumberFormat="1" applyFont="1" applyBorder="1" applyAlignment="1" applyProtection="1">
      <alignment horizontal="center" vertical="center"/>
    </xf>
    <xf numFmtId="177" fontId="13" fillId="0" borderId="8" xfId="0" applyNumberFormat="1" applyFont="1" applyBorder="1" applyAlignment="1" applyProtection="1">
      <alignment horizontal="center" vertical="center"/>
    </xf>
    <xf numFmtId="177" fontId="13" fillId="0" borderId="9" xfId="0" applyNumberFormat="1" applyFont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177" fontId="9" fillId="0" borderId="35" xfId="0" applyNumberFormat="1" applyFont="1" applyBorder="1" applyAlignment="1" applyProtection="1">
      <alignment horizontal="right" vertical="center"/>
    </xf>
    <xf numFmtId="177" fontId="9" fillId="0" borderId="23" xfId="0" applyNumberFormat="1" applyFont="1" applyBorder="1" applyAlignment="1" applyProtection="1">
      <alignment horizontal="right" vertical="center"/>
    </xf>
    <xf numFmtId="177" fontId="9" fillId="0" borderId="37" xfId="0" applyNumberFormat="1" applyFont="1" applyBorder="1" applyAlignment="1" applyProtection="1">
      <alignment horizontal="right" vertical="center"/>
    </xf>
    <xf numFmtId="177" fontId="9" fillId="0" borderId="30" xfId="0" applyNumberFormat="1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right"/>
    </xf>
    <xf numFmtId="0" fontId="13" fillId="0" borderId="6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0" fontId="13" fillId="0" borderId="7" xfId="0" applyFont="1" applyBorder="1" applyAlignment="1" applyProtection="1">
      <alignment horizontal="right"/>
    </xf>
    <xf numFmtId="0" fontId="13" fillId="0" borderId="9" xfId="0" applyFont="1" applyBorder="1" applyAlignment="1" applyProtection="1">
      <alignment horizontal="right"/>
    </xf>
    <xf numFmtId="0" fontId="13" fillId="0" borderId="10" xfId="0" applyFont="1" applyBorder="1" applyAlignment="1" applyProtection="1">
      <alignment horizontal="right"/>
    </xf>
    <xf numFmtId="0" fontId="9" fillId="0" borderId="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 shrinkToFit="1"/>
    </xf>
    <xf numFmtId="0" fontId="12" fillId="0" borderId="23" xfId="0" applyFont="1" applyBorder="1" applyAlignment="1" applyProtection="1">
      <alignment horizontal="center" vertical="center" shrinkToFit="1"/>
    </xf>
    <xf numFmtId="0" fontId="12" fillId="0" borderId="34" xfId="0" applyFont="1" applyBorder="1" applyAlignment="1" applyProtection="1">
      <alignment horizontal="center" vertical="center" shrinkToFit="1"/>
    </xf>
    <xf numFmtId="0" fontId="12" fillId="0" borderId="56" xfId="0" applyFont="1" applyBorder="1" applyAlignment="1" applyProtection="1">
      <alignment horizontal="center" vertical="center" shrinkToFit="1"/>
    </xf>
    <xf numFmtId="0" fontId="12" fillId="0" borderId="30" xfId="0" applyFont="1" applyBorder="1" applyAlignment="1" applyProtection="1">
      <alignment horizontal="center" vertical="center" shrinkToFit="1"/>
    </xf>
    <xf numFmtId="0" fontId="12" fillId="0" borderId="47" xfId="0" applyFont="1" applyBorder="1" applyAlignment="1" applyProtection="1">
      <alignment horizontal="center" vertical="center" shrinkToFit="1"/>
    </xf>
    <xf numFmtId="0" fontId="9" fillId="0" borderId="49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/>
    </xf>
    <xf numFmtId="0" fontId="9" fillId="0" borderId="54" xfId="0" applyFont="1" applyBorder="1" applyAlignment="1" applyProtection="1">
      <alignment horizontal="center" vertical="center"/>
    </xf>
    <xf numFmtId="177" fontId="10" fillId="0" borderId="35" xfId="0" applyNumberFormat="1" applyFont="1" applyBorder="1" applyAlignment="1" applyProtection="1">
      <alignment horizontal="right" vertical="center"/>
    </xf>
    <xf numFmtId="177" fontId="10" fillId="0" borderId="23" xfId="0" applyNumberFormat="1" applyFont="1" applyBorder="1" applyAlignment="1" applyProtection="1">
      <alignment horizontal="right" vertical="center"/>
    </xf>
    <xf numFmtId="177" fontId="10" fillId="0" borderId="37" xfId="0" applyNumberFormat="1" applyFont="1" applyBorder="1" applyAlignment="1" applyProtection="1">
      <alignment horizontal="right" vertical="center"/>
    </xf>
    <xf numFmtId="177" fontId="10" fillId="0" borderId="30" xfId="0" applyNumberFormat="1" applyFont="1" applyBorder="1" applyAlignment="1" applyProtection="1">
      <alignment horizontal="right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9" xfId="0" applyNumberFormat="1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10" fillId="0" borderId="9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38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57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/>
    </xf>
    <xf numFmtId="0" fontId="9" fillId="0" borderId="55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left" vertical="center"/>
    </xf>
    <xf numFmtId="0" fontId="9" fillId="0" borderId="19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10" fillId="0" borderId="20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left" vertical="center"/>
    </xf>
    <xf numFmtId="0" fontId="12" fillId="0" borderId="70" xfId="0" applyFont="1" applyFill="1" applyBorder="1" applyAlignment="1" applyProtection="1">
      <alignment horizontal="center" vertical="center" wrapText="1"/>
    </xf>
    <xf numFmtId="0" fontId="12" fillId="0" borderId="69" xfId="0" applyFont="1" applyFill="1" applyBorder="1" applyAlignment="1" applyProtection="1">
      <alignment horizontal="center" vertical="center" wrapText="1"/>
    </xf>
    <xf numFmtId="0" fontId="12" fillId="0" borderId="72" xfId="0" applyFont="1" applyFill="1" applyBorder="1" applyAlignment="1" applyProtection="1">
      <alignment horizontal="center" vertical="center" wrapText="1"/>
    </xf>
    <xf numFmtId="49" fontId="10" fillId="2" borderId="8" xfId="0" applyNumberFormat="1" applyFont="1" applyFill="1" applyBorder="1" applyAlignment="1" applyProtection="1">
      <alignment horizontal="center" vertical="top"/>
      <protection locked="0"/>
    </xf>
    <xf numFmtId="49" fontId="10" fillId="2" borderId="10" xfId="0" applyNumberFormat="1" applyFont="1" applyFill="1" applyBorder="1" applyAlignment="1" applyProtection="1">
      <alignment horizontal="center" vertical="top"/>
      <protection locked="0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69" xfId="0" applyFont="1" applyFill="1" applyBorder="1" applyAlignment="1" applyProtection="1">
      <alignment horizontal="center" vertical="center" wrapText="1"/>
    </xf>
    <xf numFmtId="0" fontId="11" fillId="0" borderId="71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34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12" fillId="2" borderId="73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9" fillId="2" borderId="36" xfId="0" applyFont="1" applyFill="1" applyBorder="1" applyAlignment="1" applyProtection="1">
      <alignment horizontal="left" vertical="center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left" vertical="top" wrapText="1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9" fillId="0" borderId="13" xfId="0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24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14" fontId="0" fillId="0" borderId="5" xfId="0" applyNumberFormat="1" applyBorder="1" applyAlignment="1" applyProtection="1">
      <alignment horizontal="center" vertical="center"/>
    </xf>
    <xf numFmtId="14" fontId="0" fillId="0" borderId="6" xfId="0" applyNumberFormat="1" applyBorder="1" applyAlignment="1" applyProtection="1">
      <alignment horizontal="center" vertical="center"/>
    </xf>
    <xf numFmtId="14" fontId="0" fillId="0" borderId="9" xfId="0" applyNumberFormat="1" applyBorder="1" applyAlignment="1" applyProtection="1">
      <alignment horizontal="center" vertical="center"/>
    </xf>
    <xf numFmtId="14" fontId="0" fillId="0" borderId="10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 applyProtection="1">
      <alignment horizontal="center" vertical="top"/>
    </xf>
    <xf numFmtId="0" fontId="11" fillId="0" borderId="72" xfId="0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left" vertical="center" shrinkToFit="1"/>
    </xf>
    <xf numFmtId="0" fontId="9" fillId="0" borderId="23" xfId="0" applyFont="1" applyFill="1" applyBorder="1" applyAlignment="1" applyProtection="1">
      <alignment horizontal="left" vertical="center" shrinkToFit="1"/>
    </xf>
    <xf numFmtId="0" fontId="9" fillId="0" borderId="34" xfId="0" applyFont="1" applyFill="1" applyBorder="1" applyAlignment="1" applyProtection="1">
      <alignment horizontal="left" vertical="center" shrinkToFit="1"/>
    </xf>
    <xf numFmtId="0" fontId="9" fillId="0" borderId="8" xfId="0" applyFont="1" applyFill="1" applyBorder="1" applyAlignment="1" applyProtection="1">
      <alignment horizontal="left" vertical="center" shrinkToFit="1"/>
    </xf>
    <xf numFmtId="0" fontId="9" fillId="0" borderId="9" xfId="0" applyFont="1" applyFill="1" applyBorder="1" applyAlignment="1" applyProtection="1">
      <alignment horizontal="left" vertical="center" shrinkToFit="1"/>
    </xf>
    <xf numFmtId="0" fontId="9" fillId="0" borderId="10" xfId="0" applyFont="1" applyFill="1" applyBorder="1" applyAlignment="1" applyProtection="1">
      <alignment horizontal="left" vertical="center" shrinkToFit="1"/>
    </xf>
    <xf numFmtId="0" fontId="15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177" fontId="13" fillId="0" borderId="4" xfId="0" applyNumberFormat="1" applyFont="1" applyFill="1" applyBorder="1" applyAlignment="1" applyProtection="1">
      <alignment horizontal="center" vertical="center"/>
    </xf>
    <xf numFmtId="177" fontId="13" fillId="0" borderId="5" xfId="0" applyNumberFormat="1" applyFont="1" applyFill="1" applyBorder="1" applyAlignment="1" applyProtection="1">
      <alignment horizontal="center" vertical="center"/>
    </xf>
    <xf numFmtId="177" fontId="13" fillId="0" borderId="24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Alignment="1" applyProtection="1">
      <alignment horizontal="center" vertical="center"/>
    </xf>
    <xf numFmtId="177" fontId="13" fillId="0" borderId="8" xfId="0" applyNumberFormat="1" applyFont="1" applyFill="1" applyBorder="1" applyAlignment="1" applyProtection="1">
      <alignment horizontal="center" vertical="center"/>
    </xf>
    <xf numFmtId="177" fontId="13" fillId="0" borderId="9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right"/>
    </xf>
    <xf numFmtId="0" fontId="13" fillId="0" borderId="6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right"/>
    </xf>
    <xf numFmtId="0" fontId="13" fillId="0" borderId="9" xfId="0" applyFont="1" applyFill="1" applyBorder="1" applyAlignment="1" applyProtection="1">
      <alignment horizontal="right"/>
    </xf>
    <xf numFmtId="0" fontId="13" fillId="0" borderId="1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 applyProtection="1">
      <alignment horizontal="center" vertical="top"/>
    </xf>
    <xf numFmtId="49" fontId="10" fillId="0" borderId="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0" fontId="9" fillId="0" borderId="78" xfId="0" applyFont="1" applyFill="1" applyBorder="1" applyAlignment="1" applyProtection="1">
      <alignment horizontal="center" vertical="center" wrapText="1"/>
    </xf>
    <xf numFmtId="0" fontId="9" fillId="0" borderId="79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left" vertical="center"/>
    </xf>
    <xf numFmtId="0" fontId="9" fillId="0" borderId="23" xfId="0" applyFont="1" applyFill="1" applyBorder="1" applyAlignment="1" applyProtection="1">
      <alignment horizontal="left" vertical="center"/>
    </xf>
    <xf numFmtId="0" fontId="9" fillId="0" borderId="36" xfId="0" applyFont="1" applyFill="1" applyBorder="1" applyAlignment="1" applyProtection="1">
      <alignment horizontal="left" vertical="center"/>
    </xf>
    <xf numFmtId="0" fontId="9" fillId="0" borderId="24" xfId="0" applyFont="1" applyFill="1" applyBorder="1" applyAlignment="1" applyProtection="1">
      <alignment horizontal="left" vertical="center"/>
    </xf>
    <xf numFmtId="49" fontId="10" fillId="0" borderId="69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17" fillId="0" borderId="0" xfId="0" applyFont="1" applyFill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right" vertical="center" wrapText="1"/>
    </xf>
    <xf numFmtId="0" fontId="16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shrinkToFit="1"/>
    </xf>
    <xf numFmtId="177" fontId="10" fillId="0" borderId="0" xfId="0" applyNumberFormat="1" applyFont="1" applyBorder="1" applyAlignment="1" applyProtection="1">
      <alignment horizontal="right" vertical="center"/>
    </xf>
    <xf numFmtId="177" fontId="9" fillId="0" borderId="0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 wrapText="1" shrinkToFit="1"/>
    </xf>
    <xf numFmtId="0" fontId="10" fillId="0" borderId="0" xfId="0" applyFont="1" applyFill="1" applyBorder="1" applyAlignment="1" applyProtection="1">
      <alignment horizontal="center" vertical="center" wrapText="1" shrinkToFit="1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</xdr:row>
      <xdr:rowOff>26748</xdr:rowOff>
    </xdr:from>
    <xdr:to>
      <xdr:col>27</xdr:col>
      <xdr:colOff>0</xdr:colOff>
      <xdr:row>4</xdr:row>
      <xdr:rowOff>151462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396343" y="516605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21772</xdr:colOff>
      <xdr:row>3</xdr:row>
      <xdr:rowOff>26748</xdr:rowOff>
    </xdr:from>
    <xdr:to>
      <xdr:col>30</xdr:col>
      <xdr:colOff>21772</xdr:colOff>
      <xdr:row>4</xdr:row>
      <xdr:rowOff>151462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42658" y="516605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65316</xdr:colOff>
      <xdr:row>3</xdr:row>
      <xdr:rowOff>32662</xdr:rowOff>
    </xdr:from>
    <xdr:to>
      <xdr:col>33</xdr:col>
      <xdr:colOff>65317</xdr:colOff>
      <xdr:row>4</xdr:row>
      <xdr:rowOff>157376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310745" y="522519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10886</xdr:colOff>
      <xdr:row>3</xdr:row>
      <xdr:rowOff>32662</xdr:rowOff>
    </xdr:from>
    <xdr:to>
      <xdr:col>37</xdr:col>
      <xdr:colOff>10886</xdr:colOff>
      <xdr:row>4</xdr:row>
      <xdr:rowOff>157376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822372" y="522519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</xdr:colOff>
      <xdr:row>3</xdr:row>
      <xdr:rowOff>32662</xdr:rowOff>
    </xdr:from>
    <xdr:to>
      <xdr:col>40</xdr:col>
      <xdr:colOff>2</xdr:colOff>
      <xdr:row>4</xdr:row>
      <xdr:rowOff>157376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236030" y="522519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32657</xdr:colOff>
      <xdr:row>3</xdr:row>
      <xdr:rowOff>21774</xdr:rowOff>
    </xdr:from>
    <xdr:to>
      <xdr:col>43</xdr:col>
      <xdr:colOff>32657</xdr:colOff>
      <xdr:row>4</xdr:row>
      <xdr:rowOff>146488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693228" y="511631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76201</xdr:colOff>
      <xdr:row>3</xdr:row>
      <xdr:rowOff>21771</xdr:rowOff>
    </xdr:from>
    <xdr:to>
      <xdr:col>46</xdr:col>
      <xdr:colOff>76201</xdr:colOff>
      <xdr:row>4</xdr:row>
      <xdr:rowOff>146485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161315" y="511628"/>
          <a:ext cx="424543" cy="28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A200"/>
  <sheetViews>
    <sheetView showZeros="0" tabSelected="1" view="pageBreakPreview" topLeftCell="A3" zoomScale="115" zoomScaleNormal="85" zoomScaleSheetLayoutView="115" workbookViewId="0">
      <selection activeCell="F9" sqref="F9:AC10"/>
    </sheetView>
  </sheetViews>
  <sheetFormatPr defaultColWidth="1.875" defaultRowHeight="11.25" customHeight="1"/>
  <cols>
    <col min="1" max="59" width="1.875" style="5" customWidth="1"/>
    <col min="60" max="63" width="1.875" style="5"/>
    <col min="64" max="64" width="1.875" style="5" customWidth="1"/>
    <col min="65" max="16384" width="1.875" style="5"/>
  </cols>
  <sheetData>
    <row r="1" spans="1:79" ht="12.75" customHeight="1">
      <c r="A1" s="301" t="s">
        <v>33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</row>
    <row r="2" spans="1:79" ht="12.75" customHeight="1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</row>
    <row r="3" spans="1:79" ht="12.7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</row>
    <row r="4" spans="1:79" s="6" customFormat="1" ht="12.75" customHeight="1">
      <c r="A4" s="318" t="s">
        <v>90</v>
      </c>
      <c r="B4" s="98"/>
      <c r="C4" s="98"/>
      <c r="D4" s="98"/>
      <c r="E4" s="98"/>
      <c r="F4" s="98"/>
      <c r="G4" s="98"/>
      <c r="H4" s="320"/>
      <c r="I4" s="320"/>
      <c r="J4" s="320"/>
      <c r="K4" s="98" t="s">
        <v>91</v>
      </c>
      <c r="L4" s="98"/>
      <c r="M4" s="89" t="s">
        <v>92</v>
      </c>
      <c r="N4" s="93"/>
      <c r="O4" s="149"/>
      <c r="P4" s="149"/>
      <c r="Q4" s="93" t="s">
        <v>94</v>
      </c>
      <c r="R4" s="149"/>
      <c r="S4" s="149"/>
      <c r="T4" s="144" t="s">
        <v>93</v>
      </c>
      <c r="U4" s="144"/>
      <c r="V4" s="322"/>
      <c r="W4" s="322"/>
      <c r="X4" s="323"/>
      <c r="Y4" s="159"/>
      <c r="Z4" s="149"/>
      <c r="AA4" s="149"/>
      <c r="AB4" s="149"/>
      <c r="AC4" s="149"/>
      <c r="AD4" s="149"/>
      <c r="AE4" s="149"/>
      <c r="AF4" s="149"/>
      <c r="AG4" s="149"/>
      <c r="AH4" s="150"/>
      <c r="AI4" s="15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50"/>
    </row>
    <row r="5" spans="1:79" s="6" customFormat="1" ht="12.75" customHeight="1">
      <c r="A5" s="319"/>
      <c r="B5" s="101"/>
      <c r="C5" s="101"/>
      <c r="D5" s="101"/>
      <c r="E5" s="101"/>
      <c r="F5" s="101"/>
      <c r="G5" s="101"/>
      <c r="H5" s="321"/>
      <c r="I5" s="321"/>
      <c r="J5" s="321"/>
      <c r="K5" s="101"/>
      <c r="L5" s="101"/>
      <c r="M5" s="91"/>
      <c r="N5" s="95"/>
      <c r="O5" s="152"/>
      <c r="P5" s="152"/>
      <c r="Q5" s="95"/>
      <c r="R5" s="152"/>
      <c r="S5" s="152"/>
      <c r="T5" s="146"/>
      <c r="U5" s="146"/>
      <c r="V5" s="324"/>
      <c r="W5" s="324"/>
      <c r="X5" s="325"/>
      <c r="Y5" s="173"/>
      <c r="Z5" s="152"/>
      <c r="AA5" s="152"/>
      <c r="AB5" s="152"/>
      <c r="AC5" s="152"/>
      <c r="AD5" s="152"/>
      <c r="AE5" s="152"/>
      <c r="AF5" s="152"/>
      <c r="AG5" s="152"/>
      <c r="AH5" s="153"/>
      <c r="AI5" s="173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3"/>
    </row>
    <row r="6" spans="1:79" ht="12.75" customHeight="1">
      <c r="A6" s="326" t="s">
        <v>96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S6" s="7"/>
      <c r="AT6" s="7"/>
      <c r="AU6" s="7"/>
      <c r="AV6" s="7"/>
      <c r="AW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9" s="9" customFormat="1" ht="12.75" customHeight="1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9" ht="12.75" customHeight="1" thickBot="1">
      <c r="A8" s="328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9" ht="12.75" customHeight="1">
      <c r="A9" s="329" t="s">
        <v>34</v>
      </c>
      <c r="B9" s="330"/>
      <c r="C9" s="330"/>
      <c r="D9" s="330"/>
      <c r="E9" s="330"/>
      <c r="F9" s="304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6"/>
      <c r="AD9" s="333" t="s">
        <v>46</v>
      </c>
      <c r="AE9" s="334"/>
      <c r="AF9" s="334"/>
      <c r="AG9" s="334"/>
      <c r="AH9" s="335"/>
      <c r="AI9" s="312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4"/>
      <c r="AV9" s="7"/>
      <c r="AW9" s="7"/>
      <c r="AX9" s="7"/>
      <c r="AY9" s="7"/>
      <c r="AZ9" s="375" t="s">
        <v>67</v>
      </c>
      <c r="BA9" s="376"/>
      <c r="BB9" s="376"/>
      <c r="BC9" s="377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</row>
    <row r="10" spans="1:79" ht="12.75" customHeight="1">
      <c r="A10" s="331"/>
      <c r="B10" s="332"/>
      <c r="C10" s="332"/>
      <c r="D10" s="332"/>
      <c r="E10" s="332"/>
      <c r="F10" s="307"/>
      <c r="G10" s="308"/>
      <c r="H10" s="308"/>
      <c r="I10" s="308"/>
      <c r="J10" s="308"/>
      <c r="K10" s="308"/>
      <c r="L10" s="308"/>
      <c r="M10" s="308"/>
      <c r="N10" s="308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10"/>
      <c r="AD10" s="275"/>
      <c r="AE10" s="200"/>
      <c r="AF10" s="200"/>
      <c r="AG10" s="200"/>
      <c r="AH10" s="228"/>
      <c r="AI10" s="315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7"/>
      <c r="AV10" s="12"/>
      <c r="AW10" s="12"/>
      <c r="AX10" s="7"/>
      <c r="AY10" s="7"/>
      <c r="AZ10" s="378"/>
      <c r="BA10" s="379"/>
      <c r="BB10" s="379"/>
      <c r="BC10" s="380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</row>
    <row r="11" spans="1:79" ht="12.75" customHeight="1">
      <c r="A11" s="97" t="s">
        <v>35</v>
      </c>
      <c r="B11" s="98"/>
      <c r="C11" s="98"/>
      <c r="D11" s="98"/>
      <c r="E11" s="99"/>
      <c r="F11" s="13" t="s">
        <v>1</v>
      </c>
      <c r="G11" s="117"/>
      <c r="H11" s="117"/>
      <c r="I11" s="14" t="s">
        <v>36</v>
      </c>
      <c r="J11" s="117"/>
      <c r="K11" s="117"/>
      <c r="L11" s="117"/>
      <c r="M11" s="117"/>
      <c r="N11" s="117"/>
      <c r="O11" s="15"/>
      <c r="P11" s="16"/>
      <c r="Q11" s="17"/>
      <c r="R11" s="17"/>
      <c r="S11" s="17"/>
      <c r="T11" s="17"/>
      <c r="U11" s="15"/>
      <c r="V11" s="16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12"/>
      <c r="AW11" s="12"/>
      <c r="AX11" s="7"/>
      <c r="AY11" s="7"/>
      <c r="AZ11" s="381">
        <f>IF(OR(Y4="西宮市",Y4="朝来市"),1,IF(Y4="その他",2,0))</f>
        <v>0</v>
      </c>
      <c r="BA11" s="382"/>
      <c r="BB11" s="382"/>
      <c r="BC11" s="383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</row>
    <row r="12" spans="1:79" ht="12.75" customHeight="1">
      <c r="A12" s="100"/>
      <c r="B12" s="101"/>
      <c r="C12" s="101"/>
      <c r="D12" s="101"/>
      <c r="E12" s="102"/>
      <c r="F12" s="311"/>
      <c r="G12" s="114"/>
      <c r="H12" s="114"/>
      <c r="I12" s="114"/>
      <c r="J12" s="114"/>
      <c r="K12" s="114"/>
      <c r="L12" s="114"/>
      <c r="M12" s="114"/>
      <c r="N12" s="112"/>
      <c r="O12" s="111" t="s">
        <v>88</v>
      </c>
      <c r="P12" s="112"/>
      <c r="Q12" s="113"/>
      <c r="R12" s="113"/>
      <c r="S12" s="113"/>
      <c r="T12" s="113"/>
      <c r="U12" s="111" t="s">
        <v>87</v>
      </c>
      <c r="V12" s="112"/>
      <c r="W12" s="111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5"/>
      <c r="AV12" s="19"/>
      <c r="AW12" s="19"/>
      <c r="AX12" s="7"/>
      <c r="AY12" s="7"/>
      <c r="AZ12" s="384"/>
      <c r="BA12" s="385"/>
      <c r="BB12" s="385"/>
      <c r="BC12" s="386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</row>
    <row r="13" spans="1:79" ht="12.75" customHeight="1">
      <c r="A13" s="97" t="s">
        <v>85</v>
      </c>
      <c r="B13" s="98"/>
      <c r="C13" s="98"/>
      <c r="D13" s="98"/>
      <c r="E13" s="99"/>
      <c r="F13" s="103"/>
      <c r="G13" s="104"/>
      <c r="H13" s="104"/>
      <c r="I13" s="104"/>
      <c r="J13" s="104"/>
      <c r="K13" s="104"/>
      <c r="L13" s="104"/>
      <c r="M13" s="104"/>
      <c r="N13" s="104"/>
      <c r="O13" s="104"/>
      <c r="P13" s="105"/>
      <c r="Q13" s="89" t="s">
        <v>38</v>
      </c>
      <c r="R13" s="93"/>
      <c r="S13" s="93"/>
      <c r="T13" s="93"/>
      <c r="U13" s="94"/>
      <c r="V13" s="13" t="s">
        <v>1</v>
      </c>
      <c r="W13" s="117"/>
      <c r="X13" s="117"/>
      <c r="Y13" s="14" t="s">
        <v>36</v>
      </c>
      <c r="Z13" s="117"/>
      <c r="AA13" s="117"/>
      <c r="AB13" s="117"/>
      <c r="AC13" s="15"/>
      <c r="AD13" s="16"/>
      <c r="AE13" s="17"/>
      <c r="AF13" s="17"/>
      <c r="AG13" s="17"/>
      <c r="AH13" s="17"/>
      <c r="AI13" s="15"/>
      <c r="AJ13" s="16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19"/>
      <c r="AW13" s="19"/>
      <c r="AX13" s="7"/>
      <c r="AY13" s="7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</row>
    <row r="14" spans="1:79" ht="12.75" customHeight="1">
      <c r="A14" s="100"/>
      <c r="B14" s="101"/>
      <c r="C14" s="101"/>
      <c r="D14" s="101"/>
      <c r="E14" s="102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8"/>
      <c r="Q14" s="91"/>
      <c r="R14" s="95"/>
      <c r="S14" s="95"/>
      <c r="T14" s="95"/>
      <c r="U14" s="96"/>
      <c r="V14" s="116"/>
      <c r="W14" s="113"/>
      <c r="X14" s="113"/>
      <c r="Y14" s="113"/>
      <c r="Z14" s="113"/>
      <c r="AA14" s="113"/>
      <c r="AB14" s="113"/>
      <c r="AC14" s="111" t="s">
        <v>88</v>
      </c>
      <c r="AD14" s="112"/>
      <c r="AE14" s="113"/>
      <c r="AF14" s="113"/>
      <c r="AG14" s="113"/>
      <c r="AH14" s="113"/>
      <c r="AI14" s="111" t="s">
        <v>87</v>
      </c>
      <c r="AJ14" s="112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9"/>
      <c r="AV14" s="7"/>
      <c r="AW14" s="7"/>
      <c r="AX14" s="7"/>
      <c r="AY14" s="7"/>
      <c r="AZ14" s="375" t="s">
        <v>68</v>
      </c>
      <c r="BA14" s="376"/>
      <c r="BB14" s="376"/>
      <c r="BC14" s="377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</row>
    <row r="15" spans="1:79" ht="12.75" customHeight="1">
      <c r="A15" s="120" t="s">
        <v>37</v>
      </c>
      <c r="B15" s="98"/>
      <c r="C15" s="98"/>
      <c r="D15" s="98"/>
      <c r="E15" s="99"/>
      <c r="F15" s="289" t="s">
        <v>83</v>
      </c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1"/>
      <c r="T15" s="289" t="s">
        <v>84</v>
      </c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1"/>
      <c r="AH15" s="294" t="s">
        <v>0</v>
      </c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6"/>
      <c r="AV15" s="12"/>
      <c r="AW15" s="12"/>
      <c r="AX15" s="7"/>
      <c r="AY15" s="7"/>
      <c r="AZ15" s="378"/>
      <c r="BA15" s="379"/>
      <c r="BB15" s="379"/>
      <c r="BC15" s="380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</row>
    <row r="16" spans="1:79" ht="12.75" customHeight="1">
      <c r="A16" s="100"/>
      <c r="B16" s="101"/>
      <c r="C16" s="101"/>
      <c r="D16" s="101"/>
      <c r="E16" s="102"/>
      <c r="F16" s="292"/>
      <c r="G16" s="109"/>
      <c r="H16" s="109"/>
      <c r="I16" s="20" t="s">
        <v>36</v>
      </c>
      <c r="J16" s="109"/>
      <c r="K16" s="109"/>
      <c r="L16" s="109"/>
      <c r="M16" s="109"/>
      <c r="N16" s="109"/>
      <c r="O16" s="20" t="s">
        <v>36</v>
      </c>
      <c r="P16" s="109"/>
      <c r="Q16" s="109"/>
      <c r="R16" s="109"/>
      <c r="S16" s="293"/>
      <c r="T16" s="292"/>
      <c r="U16" s="109"/>
      <c r="V16" s="109"/>
      <c r="W16" s="20" t="s">
        <v>36</v>
      </c>
      <c r="X16" s="109"/>
      <c r="Y16" s="109"/>
      <c r="Z16" s="109"/>
      <c r="AA16" s="109"/>
      <c r="AB16" s="109"/>
      <c r="AC16" s="20" t="s">
        <v>36</v>
      </c>
      <c r="AD16" s="109"/>
      <c r="AE16" s="109"/>
      <c r="AF16" s="109"/>
      <c r="AG16" s="293"/>
      <c r="AH16" s="292"/>
      <c r="AI16" s="109"/>
      <c r="AJ16" s="109"/>
      <c r="AK16" s="20" t="s">
        <v>36</v>
      </c>
      <c r="AL16" s="109"/>
      <c r="AM16" s="109"/>
      <c r="AN16" s="109"/>
      <c r="AO16" s="109"/>
      <c r="AP16" s="109"/>
      <c r="AQ16" s="20" t="s">
        <v>36</v>
      </c>
      <c r="AR16" s="109"/>
      <c r="AS16" s="109"/>
      <c r="AT16" s="109"/>
      <c r="AU16" s="110"/>
      <c r="AV16" s="12"/>
      <c r="AW16" s="12"/>
      <c r="AX16" s="7"/>
      <c r="AY16" s="7"/>
      <c r="AZ16" s="381">
        <f>IF(OR(AI4="学校",AI4="団体"),1,2)</f>
        <v>2</v>
      </c>
      <c r="BA16" s="382"/>
      <c r="BB16" s="382"/>
      <c r="BC16" s="383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</row>
    <row r="17" spans="1:79" ht="12.75" customHeight="1">
      <c r="A17" s="121" t="s">
        <v>86</v>
      </c>
      <c r="B17" s="122"/>
      <c r="C17" s="122"/>
      <c r="D17" s="122"/>
      <c r="E17" s="123"/>
      <c r="F17" s="132"/>
      <c r="G17" s="133"/>
      <c r="H17" s="133"/>
      <c r="I17" s="133"/>
      <c r="J17" s="133"/>
      <c r="K17" s="133"/>
      <c r="L17" s="133"/>
      <c r="M17" s="133"/>
      <c r="N17" s="133"/>
      <c r="O17" s="133"/>
      <c r="P17" s="134"/>
      <c r="Q17" s="127" t="s">
        <v>100</v>
      </c>
      <c r="R17" s="128"/>
      <c r="S17" s="128"/>
      <c r="T17" s="128"/>
      <c r="U17" s="129"/>
      <c r="V17" s="138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40"/>
      <c r="AV17" s="19"/>
      <c r="AW17" s="19"/>
      <c r="AX17" s="7"/>
      <c r="AY17" s="7"/>
      <c r="AZ17" s="384"/>
      <c r="BA17" s="385"/>
      <c r="BB17" s="385"/>
      <c r="BC17" s="386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</row>
    <row r="18" spans="1:79" s="6" customFormat="1" ht="12.75" customHeight="1">
      <c r="A18" s="124"/>
      <c r="B18" s="125"/>
      <c r="C18" s="125"/>
      <c r="D18" s="125"/>
      <c r="E18" s="126"/>
      <c r="F18" s="135"/>
      <c r="G18" s="136"/>
      <c r="H18" s="136"/>
      <c r="I18" s="136"/>
      <c r="J18" s="136"/>
      <c r="K18" s="136"/>
      <c r="L18" s="136"/>
      <c r="M18" s="136"/>
      <c r="N18" s="136"/>
      <c r="O18" s="136"/>
      <c r="P18" s="137"/>
      <c r="Q18" s="130"/>
      <c r="R18" s="130"/>
      <c r="S18" s="130"/>
      <c r="T18" s="130"/>
      <c r="U18" s="131"/>
      <c r="V18" s="141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3"/>
      <c r="AV18" s="19"/>
      <c r="AW18" s="19"/>
      <c r="AX18" s="22"/>
      <c r="AY18" s="22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</row>
    <row r="19" spans="1:79" s="6" customFormat="1" ht="9" customHeight="1">
      <c r="A19" s="120" t="s">
        <v>89</v>
      </c>
      <c r="B19" s="98"/>
      <c r="C19" s="98"/>
      <c r="D19" s="98"/>
      <c r="E19" s="99"/>
      <c r="F19" s="103"/>
      <c r="G19" s="233"/>
      <c r="H19" s="279" t="s">
        <v>2</v>
      </c>
      <c r="I19" s="144"/>
      <c r="J19" s="144"/>
      <c r="K19" s="144"/>
      <c r="L19" s="144"/>
      <c r="M19" s="144"/>
      <c r="N19" s="144"/>
      <c r="O19" s="144"/>
      <c r="P19" s="281"/>
      <c r="Q19" s="103"/>
      <c r="R19" s="233"/>
      <c r="S19" s="279" t="s">
        <v>3</v>
      </c>
      <c r="T19" s="144"/>
      <c r="U19" s="144"/>
      <c r="V19" s="144"/>
      <c r="W19" s="144"/>
      <c r="X19" s="144"/>
      <c r="Y19" s="144"/>
      <c r="Z19" s="144"/>
      <c r="AA19" s="281"/>
      <c r="AB19" s="103"/>
      <c r="AC19" s="233"/>
      <c r="AD19" s="279" t="s">
        <v>4</v>
      </c>
      <c r="AE19" s="144"/>
      <c r="AF19" s="144"/>
      <c r="AG19" s="144"/>
      <c r="AH19" s="144"/>
      <c r="AI19" s="144"/>
      <c r="AJ19" s="144"/>
      <c r="AK19" s="281"/>
      <c r="AL19" s="103"/>
      <c r="AM19" s="233"/>
      <c r="AN19" s="279" t="s">
        <v>5</v>
      </c>
      <c r="AO19" s="144"/>
      <c r="AP19" s="144"/>
      <c r="AQ19" s="144"/>
      <c r="AR19" s="144"/>
      <c r="AS19" s="144"/>
      <c r="AT19" s="144"/>
      <c r="AU19" s="145"/>
      <c r="AV19" s="19"/>
      <c r="AW19" s="22"/>
      <c r="AX19" s="22"/>
      <c r="AY19" s="22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</row>
    <row r="20" spans="1:79" s="6" customFormat="1" ht="9" customHeight="1">
      <c r="A20" s="276"/>
      <c r="B20" s="277"/>
      <c r="C20" s="277"/>
      <c r="D20" s="277"/>
      <c r="E20" s="278"/>
      <c r="F20" s="106"/>
      <c r="G20" s="234"/>
      <c r="H20" s="280"/>
      <c r="I20" s="146"/>
      <c r="J20" s="146"/>
      <c r="K20" s="146"/>
      <c r="L20" s="146"/>
      <c r="M20" s="146"/>
      <c r="N20" s="146"/>
      <c r="O20" s="146"/>
      <c r="P20" s="282"/>
      <c r="Q20" s="106"/>
      <c r="R20" s="234"/>
      <c r="S20" s="280"/>
      <c r="T20" s="146"/>
      <c r="U20" s="146"/>
      <c r="V20" s="146"/>
      <c r="W20" s="146"/>
      <c r="X20" s="146"/>
      <c r="Y20" s="146"/>
      <c r="Z20" s="146"/>
      <c r="AA20" s="282"/>
      <c r="AB20" s="106"/>
      <c r="AC20" s="234"/>
      <c r="AD20" s="280"/>
      <c r="AE20" s="146"/>
      <c r="AF20" s="146"/>
      <c r="AG20" s="146"/>
      <c r="AH20" s="146"/>
      <c r="AI20" s="146"/>
      <c r="AJ20" s="146"/>
      <c r="AK20" s="282"/>
      <c r="AL20" s="106"/>
      <c r="AM20" s="234"/>
      <c r="AN20" s="280"/>
      <c r="AO20" s="146"/>
      <c r="AP20" s="146"/>
      <c r="AQ20" s="146"/>
      <c r="AR20" s="146"/>
      <c r="AS20" s="146"/>
      <c r="AT20" s="146"/>
      <c r="AU20" s="147"/>
      <c r="AV20" s="19"/>
      <c r="AW20" s="22"/>
      <c r="AX20" s="22"/>
      <c r="AY20" s="22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</row>
    <row r="21" spans="1:79" s="6" customFormat="1" ht="9" customHeight="1">
      <c r="A21" s="276"/>
      <c r="B21" s="277"/>
      <c r="C21" s="277"/>
      <c r="D21" s="277"/>
      <c r="E21" s="278"/>
      <c r="F21" s="103"/>
      <c r="G21" s="233"/>
      <c r="H21" s="279" t="s">
        <v>6</v>
      </c>
      <c r="I21" s="144"/>
      <c r="J21" s="144"/>
      <c r="K21" s="144"/>
      <c r="L21" s="144"/>
      <c r="M21" s="144"/>
      <c r="N21" s="144"/>
      <c r="O21" s="144"/>
      <c r="P21" s="281"/>
      <c r="Q21" s="103"/>
      <c r="R21" s="233"/>
      <c r="S21" s="283" t="s">
        <v>49</v>
      </c>
      <c r="T21" s="284"/>
      <c r="U21" s="284"/>
      <c r="V21" s="284"/>
      <c r="W21" s="284"/>
      <c r="X21" s="284"/>
      <c r="Y21" s="284"/>
      <c r="Z21" s="284"/>
      <c r="AA21" s="285"/>
      <c r="AB21" s="103"/>
      <c r="AC21" s="233"/>
      <c r="AD21" s="297" t="s">
        <v>39</v>
      </c>
      <c r="AE21" s="93"/>
      <c r="AF21" s="93"/>
      <c r="AG21" s="93"/>
      <c r="AH21" s="93" t="s">
        <v>65</v>
      </c>
      <c r="AI21" s="93"/>
      <c r="AJ21" s="93"/>
      <c r="AK21" s="104"/>
      <c r="AL21" s="104"/>
      <c r="AM21" s="104"/>
      <c r="AN21" s="104"/>
      <c r="AO21" s="104"/>
      <c r="AP21" s="104"/>
      <c r="AQ21" s="104"/>
      <c r="AR21" s="104"/>
      <c r="AS21" s="104"/>
      <c r="AT21" s="93" t="s">
        <v>66</v>
      </c>
      <c r="AU21" s="299"/>
      <c r="AV21" s="19"/>
      <c r="AW21" s="22"/>
      <c r="AX21" s="22"/>
      <c r="AY21" s="22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</row>
    <row r="22" spans="1:79" s="6" customFormat="1" ht="9" customHeight="1">
      <c r="A22" s="100"/>
      <c r="B22" s="101"/>
      <c r="C22" s="101"/>
      <c r="D22" s="101"/>
      <c r="E22" s="102"/>
      <c r="F22" s="106"/>
      <c r="G22" s="234"/>
      <c r="H22" s="280"/>
      <c r="I22" s="146"/>
      <c r="J22" s="146"/>
      <c r="K22" s="146"/>
      <c r="L22" s="146"/>
      <c r="M22" s="146"/>
      <c r="N22" s="146"/>
      <c r="O22" s="146"/>
      <c r="P22" s="282"/>
      <c r="Q22" s="106"/>
      <c r="R22" s="234"/>
      <c r="S22" s="286"/>
      <c r="T22" s="287"/>
      <c r="U22" s="287"/>
      <c r="V22" s="287"/>
      <c r="W22" s="287"/>
      <c r="X22" s="287"/>
      <c r="Y22" s="287"/>
      <c r="Z22" s="287"/>
      <c r="AA22" s="288"/>
      <c r="AB22" s="106"/>
      <c r="AC22" s="234"/>
      <c r="AD22" s="298"/>
      <c r="AE22" s="95"/>
      <c r="AF22" s="95"/>
      <c r="AG22" s="95"/>
      <c r="AH22" s="95"/>
      <c r="AI22" s="95"/>
      <c r="AJ22" s="95"/>
      <c r="AK22" s="107"/>
      <c r="AL22" s="107"/>
      <c r="AM22" s="107"/>
      <c r="AN22" s="107"/>
      <c r="AO22" s="107"/>
      <c r="AP22" s="107"/>
      <c r="AQ22" s="107"/>
      <c r="AR22" s="107"/>
      <c r="AS22" s="107"/>
      <c r="AT22" s="95"/>
      <c r="AU22" s="300"/>
      <c r="AV22" s="19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</row>
    <row r="23" spans="1:79" s="6" customFormat="1" ht="9" customHeight="1">
      <c r="A23" s="336" t="s">
        <v>59</v>
      </c>
      <c r="B23" s="337"/>
      <c r="C23" s="337"/>
      <c r="D23" s="337"/>
      <c r="E23" s="338"/>
      <c r="F23" s="103">
        <v>2025</v>
      </c>
      <c r="G23" s="104"/>
      <c r="H23" s="104"/>
      <c r="I23" s="104"/>
      <c r="J23" s="104"/>
      <c r="K23" s="93" t="s">
        <v>7</v>
      </c>
      <c r="L23" s="104">
        <v>7</v>
      </c>
      <c r="M23" s="104"/>
      <c r="N23" s="104"/>
      <c r="O23" s="93" t="s">
        <v>8</v>
      </c>
      <c r="P23" s="104">
        <v>1</v>
      </c>
      <c r="Q23" s="104"/>
      <c r="R23" s="104"/>
      <c r="S23" s="93" t="s">
        <v>9</v>
      </c>
      <c r="T23" s="93" t="str">
        <f>TEXT(DATE(F23,L23,P23),"aaa")</f>
        <v>火</v>
      </c>
      <c r="U23" s="93"/>
      <c r="V23" s="93"/>
      <c r="W23" s="128" t="s">
        <v>10</v>
      </c>
      <c r="X23" s="128"/>
      <c r="Y23" s="23"/>
      <c r="Z23" s="23"/>
      <c r="AA23" s="23"/>
      <c r="AB23" s="24"/>
      <c r="AC23" s="24"/>
      <c r="AD23" s="25"/>
      <c r="AE23" s="24"/>
      <c r="AF23" s="24"/>
      <c r="AG23" s="24"/>
      <c r="AH23" s="24"/>
      <c r="AI23" s="24"/>
      <c r="AJ23" s="24"/>
      <c r="AK23" s="104">
        <v>13</v>
      </c>
      <c r="AL23" s="104"/>
      <c r="AM23" s="104"/>
      <c r="AN23" s="93" t="s">
        <v>11</v>
      </c>
      <c r="AO23" s="231" t="s">
        <v>99</v>
      </c>
      <c r="AP23" s="231"/>
      <c r="AQ23" s="231"/>
      <c r="AR23" s="93" t="s">
        <v>12</v>
      </c>
      <c r="AS23" s="144" t="s">
        <v>13</v>
      </c>
      <c r="AT23" s="144"/>
      <c r="AU23" s="145"/>
      <c r="AZ23" s="387" t="s">
        <v>69</v>
      </c>
      <c r="BA23" s="388"/>
      <c r="BB23" s="388"/>
      <c r="BC23" s="389"/>
      <c r="BD23" s="21"/>
      <c r="BE23" s="387" t="s">
        <v>70</v>
      </c>
      <c r="BF23" s="388"/>
      <c r="BG23" s="388"/>
      <c r="BH23" s="389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</row>
    <row r="24" spans="1:79" s="6" customFormat="1" ht="9" customHeight="1">
      <c r="A24" s="339"/>
      <c r="B24" s="240"/>
      <c r="C24" s="240"/>
      <c r="D24" s="240"/>
      <c r="E24" s="241"/>
      <c r="F24" s="106"/>
      <c r="G24" s="107"/>
      <c r="H24" s="107"/>
      <c r="I24" s="107"/>
      <c r="J24" s="107"/>
      <c r="K24" s="95"/>
      <c r="L24" s="107"/>
      <c r="M24" s="107"/>
      <c r="N24" s="107"/>
      <c r="O24" s="95"/>
      <c r="P24" s="107"/>
      <c r="Q24" s="107"/>
      <c r="R24" s="107"/>
      <c r="S24" s="95"/>
      <c r="T24" s="95"/>
      <c r="U24" s="95"/>
      <c r="V24" s="95"/>
      <c r="W24" s="130"/>
      <c r="X24" s="130"/>
      <c r="Y24" s="26"/>
      <c r="Z24" s="26"/>
      <c r="AA24" s="26"/>
      <c r="AB24" s="27"/>
      <c r="AC24" s="27"/>
      <c r="AD24" s="28"/>
      <c r="AE24" s="27"/>
      <c r="AF24" s="27"/>
      <c r="AG24" s="27"/>
      <c r="AH24" s="27"/>
      <c r="AI24" s="27"/>
      <c r="AJ24" s="27"/>
      <c r="AK24" s="107"/>
      <c r="AL24" s="107"/>
      <c r="AM24" s="107"/>
      <c r="AN24" s="95"/>
      <c r="AO24" s="232"/>
      <c r="AP24" s="232"/>
      <c r="AQ24" s="232"/>
      <c r="AR24" s="95"/>
      <c r="AS24" s="146"/>
      <c r="AT24" s="146"/>
      <c r="AU24" s="147"/>
      <c r="AY24" s="29"/>
      <c r="AZ24" s="390"/>
      <c r="BA24" s="391"/>
      <c r="BB24" s="391"/>
      <c r="BC24" s="392"/>
      <c r="BD24" s="21"/>
      <c r="BE24" s="390"/>
      <c r="BF24" s="391"/>
      <c r="BG24" s="391"/>
      <c r="BH24" s="392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</row>
    <row r="25" spans="1:79" s="6" customFormat="1" ht="9" customHeight="1">
      <c r="A25" s="339"/>
      <c r="B25" s="240"/>
      <c r="C25" s="240"/>
      <c r="D25" s="240"/>
      <c r="E25" s="241"/>
      <c r="F25" s="103">
        <v>2025</v>
      </c>
      <c r="G25" s="104"/>
      <c r="H25" s="104"/>
      <c r="I25" s="104"/>
      <c r="J25" s="104"/>
      <c r="K25" s="200" t="s">
        <v>7</v>
      </c>
      <c r="L25" s="104">
        <v>7</v>
      </c>
      <c r="M25" s="104"/>
      <c r="N25" s="104"/>
      <c r="O25" s="200" t="s">
        <v>8</v>
      </c>
      <c r="P25" s="104">
        <v>2</v>
      </c>
      <c r="Q25" s="104"/>
      <c r="R25" s="104"/>
      <c r="S25" s="200" t="s">
        <v>9</v>
      </c>
      <c r="T25" s="93" t="str">
        <f>TEXT(DATE(F25,L25,P25),"aaa")</f>
        <v>水</v>
      </c>
      <c r="U25" s="93"/>
      <c r="V25" s="93"/>
      <c r="W25" s="342" t="s">
        <v>10</v>
      </c>
      <c r="X25" s="342"/>
      <c r="Y25" s="200">
        <f>_xlfn.DAYS(BC41,BC39)</f>
        <v>1</v>
      </c>
      <c r="Z25" s="200"/>
      <c r="AA25" s="200" t="s">
        <v>40</v>
      </c>
      <c r="AB25" s="200">
        <f>Y25+1</f>
        <v>2</v>
      </c>
      <c r="AC25" s="200"/>
      <c r="AD25" s="90" t="s">
        <v>9</v>
      </c>
      <c r="AE25" s="24"/>
      <c r="AF25" s="24"/>
      <c r="AG25" s="24"/>
      <c r="AH25" s="24"/>
      <c r="AI25" s="24"/>
      <c r="AJ25" s="24"/>
      <c r="AK25" s="104">
        <v>13</v>
      </c>
      <c r="AL25" s="104"/>
      <c r="AM25" s="104"/>
      <c r="AN25" s="93" t="s">
        <v>11</v>
      </c>
      <c r="AO25" s="231" t="s">
        <v>99</v>
      </c>
      <c r="AP25" s="231"/>
      <c r="AQ25" s="231"/>
      <c r="AR25" s="93" t="s">
        <v>12</v>
      </c>
      <c r="AS25" s="144" t="s">
        <v>14</v>
      </c>
      <c r="AT25" s="144"/>
      <c r="AU25" s="145"/>
      <c r="AY25" s="29"/>
      <c r="AZ25" s="381">
        <f>IF(F46+O46&lt;X46+AG46,2,1)</f>
        <v>1</v>
      </c>
      <c r="BA25" s="382"/>
      <c r="BB25" s="382"/>
      <c r="BC25" s="383"/>
      <c r="BD25" s="21"/>
      <c r="BE25" s="381">
        <f>IF(AND(AZ11=1,AZ16=1,F46+O46+X46&lt;AG46),1,2)</f>
        <v>2</v>
      </c>
      <c r="BF25" s="382"/>
      <c r="BG25" s="382"/>
      <c r="BH25" s="383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</row>
    <row r="26" spans="1:79" s="6" customFormat="1" ht="9" customHeight="1">
      <c r="A26" s="340"/>
      <c r="B26" s="243"/>
      <c r="C26" s="243"/>
      <c r="D26" s="243"/>
      <c r="E26" s="244"/>
      <c r="F26" s="106"/>
      <c r="G26" s="107"/>
      <c r="H26" s="107"/>
      <c r="I26" s="107"/>
      <c r="J26" s="107"/>
      <c r="K26" s="200"/>
      <c r="L26" s="107"/>
      <c r="M26" s="107"/>
      <c r="N26" s="107"/>
      <c r="O26" s="200"/>
      <c r="P26" s="107"/>
      <c r="Q26" s="107"/>
      <c r="R26" s="107"/>
      <c r="S26" s="200"/>
      <c r="T26" s="95"/>
      <c r="U26" s="95"/>
      <c r="V26" s="95"/>
      <c r="W26" s="342"/>
      <c r="X26" s="342"/>
      <c r="Y26" s="200"/>
      <c r="Z26" s="200"/>
      <c r="AA26" s="200"/>
      <c r="AB26" s="200"/>
      <c r="AC26" s="200"/>
      <c r="AD26" s="341"/>
      <c r="AE26" s="22"/>
      <c r="AF26" s="22"/>
      <c r="AG26" s="22"/>
      <c r="AH26" s="22"/>
      <c r="AI26" s="22"/>
      <c r="AJ26" s="22"/>
      <c r="AK26" s="107"/>
      <c r="AL26" s="107"/>
      <c r="AM26" s="107"/>
      <c r="AN26" s="200"/>
      <c r="AO26" s="232"/>
      <c r="AP26" s="232"/>
      <c r="AQ26" s="232"/>
      <c r="AR26" s="200"/>
      <c r="AS26" s="229"/>
      <c r="AT26" s="229"/>
      <c r="AU26" s="230"/>
      <c r="AY26" s="19"/>
      <c r="AZ26" s="384"/>
      <c r="BA26" s="385"/>
      <c r="BB26" s="385"/>
      <c r="BC26" s="386"/>
      <c r="BD26" s="21"/>
      <c r="BE26" s="384"/>
      <c r="BF26" s="385"/>
      <c r="BG26" s="385"/>
      <c r="BH26" s="386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</row>
    <row r="27" spans="1:79" s="6" customFormat="1" ht="9" customHeight="1">
      <c r="A27" s="345" t="s">
        <v>41</v>
      </c>
      <c r="B27" s="346"/>
      <c r="C27" s="346"/>
      <c r="D27" s="346"/>
      <c r="E27" s="347"/>
      <c r="F27" s="352" t="s">
        <v>31</v>
      </c>
      <c r="G27" s="128"/>
      <c r="H27" s="355" t="s">
        <v>51</v>
      </c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7"/>
      <c r="AL27" s="358" t="s">
        <v>56</v>
      </c>
      <c r="AM27" s="127"/>
      <c r="AN27" s="359"/>
      <c r="AO27" s="358" t="s">
        <v>57</v>
      </c>
      <c r="AP27" s="127"/>
      <c r="AQ27" s="359"/>
      <c r="AR27" s="270" t="s">
        <v>58</v>
      </c>
      <c r="AS27" s="271"/>
      <c r="AT27" s="271"/>
      <c r="AU27" s="366"/>
      <c r="AY27" s="19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</row>
    <row r="28" spans="1:79" s="6" customFormat="1" ht="12.75" customHeight="1">
      <c r="A28" s="348"/>
      <c r="B28" s="259"/>
      <c r="C28" s="259"/>
      <c r="D28" s="259"/>
      <c r="E28" s="349"/>
      <c r="F28" s="353"/>
      <c r="G28" s="342"/>
      <c r="H28" s="358" t="s">
        <v>54</v>
      </c>
      <c r="I28" s="127"/>
      <c r="J28" s="359"/>
      <c r="K28" s="355" t="s">
        <v>62</v>
      </c>
      <c r="L28" s="356"/>
      <c r="M28" s="356"/>
      <c r="N28" s="356"/>
      <c r="O28" s="356"/>
      <c r="P28" s="356"/>
      <c r="Q28" s="356"/>
      <c r="R28" s="356"/>
      <c r="S28" s="357"/>
      <c r="T28" s="355" t="s">
        <v>64</v>
      </c>
      <c r="U28" s="356"/>
      <c r="V28" s="356"/>
      <c r="W28" s="356"/>
      <c r="X28" s="356"/>
      <c r="Y28" s="356"/>
      <c r="Z28" s="356"/>
      <c r="AA28" s="356"/>
      <c r="AB28" s="357"/>
      <c r="AC28" s="355" t="s">
        <v>50</v>
      </c>
      <c r="AD28" s="356"/>
      <c r="AE28" s="356"/>
      <c r="AF28" s="356"/>
      <c r="AG28" s="356"/>
      <c r="AH28" s="356"/>
      <c r="AI28" s="356"/>
      <c r="AJ28" s="356"/>
      <c r="AK28" s="357"/>
      <c r="AL28" s="360"/>
      <c r="AM28" s="361"/>
      <c r="AN28" s="362"/>
      <c r="AO28" s="360"/>
      <c r="AP28" s="361"/>
      <c r="AQ28" s="362"/>
      <c r="AR28" s="248"/>
      <c r="AS28" s="249"/>
      <c r="AT28" s="249"/>
      <c r="AU28" s="264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</row>
    <row r="29" spans="1:79" s="6" customFormat="1" ht="12.75" customHeight="1">
      <c r="A29" s="348"/>
      <c r="B29" s="259"/>
      <c r="C29" s="259"/>
      <c r="D29" s="259"/>
      <c r="E29" s="349"/>
      <c r="F29" s="354"/>
      <c r="G29" s="130"/>
      <c r="H29" s="363"/>
      <c r="I29" s="364"/>
      <c r="J29" s="365"/>
      <c r="K29" s="245" t="s">
        <v>20</v>
      </c>
      <c r="L29" s="246"/>
      <c r="M29" s="273"/>
      <c r="N29" s="274" t="s">
        <v>21</v>
      </c>
      <c r="O29" s="246"/>
      <c r="P29" s="247"/>
      <c r="Q29" s="245" t="s">
        <v>52</v>
      </c>
      <c r="R29" s="246"/>
      <c r="S29" s="247"/>
      <c r="T29" s="245" t="s">
        <v>20</v>
      </c>
      <c r="U29" s="246"/>
      <c r="V29" s="273"/>
      <c r="W29" s="274" t="s">
        <v>21</v>
      </c>
      <c r="X29" s="246"/>
      <c r="Y29" s="247"/>
      <c r="Z29" s="245" t="s">
        <v>53</v>
      </c>
      <c r="AA29" s="246"/>
      <c r="AB29" s="247"/>
      <c r="AC29" s="245" t="s">
        <v>20</v>
      </c>
      <c r="AD29" s="246"/>
      <c r="AE29" s="273"/>
      <c r="AF29" s="274" t="s">
        <v>21</v>
      </c>
      <c r="AG29" s="246"/>
      <c r="AH29" s="247"/>
      <c r="AI29" s="245" t="s">
        <v>55</v>
      </c>
      <c r="AJ29" s="246"/>
      <c r="AK29" s="247"/>
      <c r="AL29" s="363"/>
      <c r="AM29" s="364"/>
      <c r="AN29" s="365"/>
      <c r="AO29" s="363"/>
      <c r="AP29" s="364"/>
      <c r="AQ29" s="365"/>
      <c r="AR29" s="251"/>
      <c r="AS29" s="252"/>
      <c r="AT29" s="252"/>
      <c r="AU29" s="265"/>
      <c r="AZ29" s="435" t="s">
        <v>98</v>
      </c>
      <c r="BA29" s="436"/>
      <c r="BB29" s="436"/>
      <c r="BC29" s="436"/>
      <c r="BD29" s="437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</row>
    <row r="30" spans="1:79" s="6" customFormat="1" ht="12.75" customHeight="1">
      <c r="A30" s="348"/>
      <c r="B30" s="259"/>
      <c r="C30" s="259"/>
      <c r="D30" s="259"/>
      <c r="E30" s="349"/>
      <c r="F30" s="367" t="s">
        <v>32</v>
      </c>
      <c r="G30" s="368"/>
      <c r="H30" s="238">
        <v>0</v>
      </c>
      <c r="I30" s="238"/>
      <c r="J30" s="238"/>
      <c r="K30" s="238">
        <v>0</v>
      </c>
      <c r="L30" s="238"/>
      <c r="M30" s="344"/>
      <c r="N30" s="237">
        <v>0</v>
      </c>
      <c r="O30" s="238"/>
      <c r="P30" s="238"/>
      <c r="Q30" s="343">
        <f>K30+N30</f>
        <v>0</v>
      </c>
      <c r="R30" s="343"/>
      <c r="S30" s="343"/>
      <c r="T30" s="238">
        <v>0</v>
      </c>
      <c r="U30" s="238"/>
      <c r="V30" s="344"/>
      <c r="W30" s="237">
        <v>0</v>
      </c>
      <c r="X30" s="238"/>
      <c r="Y30" s="238"/>
      <c r="Z30" s="343">
        <f>T30+W30</f>
        <v>0</v>
      </c>
      <c r="AA30" s="343"/>
      <c r="AB30" s="343"/>
      <c r="AC30" s="238">
        <v>0</v>
      </c>
      <c r="AD30" s="238"/>
      <c r="AE30" s="344"/>
      <c r="AF30" s="237">
        <v>0</v>
      </c>
      <c r="AG30" s="238"/>
      <c r="AH30" s="238"/>
      <c r="AI30" s="343">
        <f>AC30+AF30</f>
        <v>0</v>
      </c>
      <c r="AJ30" s="343"/>
      <c r="AK30" s="343"/>
      <c r="AL30" s="238">
        <v>0</v>
      </c>
      <c r="AM30" s="238"/>
      <c r="AN30" s="238"/>
      <c r="AO30" s="238">
        <v>0</v>
      </c>
      <c r="AP30" s="238"/>
      <c r="AQ30" s="238"/>
      <c r="AR30" s="266">
        <f>H30+Q30+Z30+AI30+AL30+AO30</f>
        <v>0</v>
      </c>
      <c r="AS30" s="266"/>
      <c r="AT30" s="266"/>
      <c r="AU30" s="267"/>
      <c r="AZ30" s="438"/>
      <c r="BA30" s="439"/>
      <c r="BB30" s="439"/>
      <c r="BC30" s="439"/>
      <c r="BD30" s="440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</row>
    <row r="31" spans="1:79" s="6" customFormat="1" ht="12.75" customHeight="1">
      <c r="A31" s="350"/>
      <c r="B31" s="262"/>
      <c r="C31" s="262"/>
      <c r="D31" s="262"/>
      <c r="E31" s="351"/>
      <c r="F31" s="369"/>
      <c r="G31" s="370"/>
      <c r="H31" s="238"/>
      <c r="I31" s="238"/>
      <c r="J31" s="238"/>
      <c r="K31" s="238"/>
      <c r="L31" s="238"/>
      <c r="M31" s="344"/>
      <c r="N31" s="237"/>
      <c r="O31" s="238"/>
      <c r="P31" s="238"/>
      <c r="Q31" s="343"/>
      <c r="R31" s="343"/>
      <c r="S31" s="343"/>
      <c r="T31" s="238"/>
      <c r="U31" s="238"/>
      <c r="V31" s="344"/>
      <c r="W31" s="237"/>
      <c r="X31" s="238"/>
      <c r="Y31" s="238"/>
      <c r="Z31" s="343"/>
      <c r="AA31" s="343"/>
      <c r="AB31" s="343"/>
      <c r="AC31" s="238"/>
      <c r="AD31" s="238"/>
      <c r="AE31" s="344"/>
      <c r="AF31" s="237"/>
      <c r="AG31" s="238"/>
      <c r="AH31" s="238"/>
      <c r="AI31" s="343"/>
      <c r="AJ31" s="343"/>
      <c r="AK31" s="343"/>
      <c r="AL31" s="238"/>
      <c r="AM31" s="238"/>
      <c r="AN31" s="238"/>
      <c r="AO31" s="238"/>
      <c r="AP31" s="238"/>
      <c r="AQ31" s="238"/>
      <c r="AR31" s="266"/>
      <c r="AS31" s="266"/>
      <c r="AT31" s="266"/>
      <c r="AU31" s="267"/>
      <c r="AZ31" s="89" t="str">
        <f>IF($BC$43&gt;4,MONTH($BC$39+5),"")</f>
        <v/>
      </c>
      <c r="BA31" s="90"/>
      <c r="BB31" s="93" t="str">
        <f>IF($BC$43&gt;4,DAY($BC$39+5),"")</f>
        <v/>
      </c>
      <c r="BC31" s="93"/>
      <c r="BD31" s="94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</row>
    <row r="32" spans="1:79" s="6" customFormat="1" ht="12.75" customHeight="1">
      <c r="A32" s="121" t="s">
        <v>95</v>
      </c>
      <c r="B32" s="346"/>
      <c r="C32" s="346"/>
      <c r="D32" s="346"/>
      <c r="E32" s="346"/>
      <c r="F32" s="268" t="s">
        <v>45</v>
      </c>
      <c r="G32" s="269"/>
      <c r="H32" s="269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39" t="s">
        <v>16</v>
      </c>
      <c r="AK32" s="240"/>
      <c r="AL32" s="240"/>
      <c r="AM32" s="240"/>
      <c r="AN32" s="240"/>
      <c r="AO32" s="241"/>
      <c r="AP32" s="258" t="s">
        <v>15</v>
      </c>
      <c r="AQ32" s="259"/>
      <c r="AR32" s="259"/>
      <c r="AS32" s="259"/>
      <c r="AT32" s="259"/>
      <c r="AU32" s="260"/>
      <c r="AZ32" s="91"/>
      <c r="BA32" s="92"/>
      <c r="BB32" s="95"/>
      <c r="BC32" s="95"/>
      <c r="BD32" s="96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</row>
    <row r="33" spans="1:79" s="6" customFormat="1" ht="12.75" customHeight="1">
      <c r="A33" s="348"/>
      <c r="B33" s="259"/>
      <c r="C33" s="259"/>
      <c r="D33" s="259"/>
      <c r="E33" s="259"/>
      <c r="F33" s="248" t="s">
        <v>17</v>
      </c>
      <c r="G33" s="200"/>
      <c r="H33" s="228"/>
      <c r="I33" s="248" t="s">
        <v>63</v>
      </c>
      <c r="J33" s="200"/>
      <c r="K33" s="200"/>
      <c r="L33" s="200"/>
      <c r="M33" s="200"/>
      <c r="N33" s="200"/>
      <c r="O33" s="200"/>
      <c r="P33" s="200"/>
      <c r="Q33" s="228"/>
      <c r="R33" s="275" t="s">
        <v>64</v>
      </c>
      <c r="S33" s="200"/>
      <c r="T33" s="200"/>
      <c r="U33" s="200"/>
      <c r="V33" s="200"/>
      <c r="W33" s="200"/>
      <c r="X33" s="200"/>
      <c r="Y33" s="200"/>
      <c r="Z33" s="228"/>
      <c r="AA33" s="270" t="s">
        <v>18</v>
      </c>
      <c r="AB33" s="271"/>
      <c r="AC33" s="271"/>
      <c r="AD33" s="271"/>
      <c r="AE33" s="271"/>
      <c r="AF33" s="271"/>
      <c r="AG33" s="271"/>
      <c r="AH33" s="271"/>
      <c r="AI33" s="272"/>
      <c r="AJ33" s="242"/>
      <c r="AK33" s="243"/>
      <c r="AL33" s="243"/>
      <c r="AM33" s="243"/>
      <c r="AN33" s="243"/>
      <c r="AO33" s="244"/>
      <c r="AP33" s="261"/>
      <c r="AQ33" s="262"/>
      <c r="AR33" s="262"/>
      <c r="AS33" s="262"/>
      <c r="AT33" s="262"/>
      <c r="AU33" s="263"/>
      <c r="AX33" s="22"/>
      <c r="AY33" s="22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</row>
    <row r="34" spans="1:79" s="6" customFormat="1" ht="12.75" customHeight="1" thickBot="1">
      <c r="A34" s="348"/>
      <c r="B34" s="259"/>
      <c r="C34" s="259"/>
      <c r="D34" s="259"/>
      <c r="E34" s="259"/>
      <c r="F34" s="275"/>
      <c r="G34" s="200"/>
      <c r="H34" s="228"/>
      <c r="I34" s="91"/>
      <c r="J34" s="95"/>
      <c r="K34" s="95"/>
      <c r="L34" s="95"/>
      <c r="M34" s="95"/>
      <c r="N34" s="95"/>
      <c r="O34" s="95"/>
      <c r="P34" s="95"/>
      <c r="Q34" s="96"/>
      <c r="R34" s="91"/>
      <c r="S34" s="95"/>
      <c r="T34" s="95"/>
      <c r="U34" s="95"/>
      <c r="V34" s="95"/>
      <c r="W34" s="95"/>
      <c r="X34" s="95"/>
      <c r="Y34" s="95"/>
      <c r="Z34" s="96"/>
      <c r="AA34" s="251"/>
      <c r="AB34" s="252"/>
      <c r="AC34" s="252"/>
      <c r="AD34" s="252"/>
      <c r="AE34" s="252"/>
      <c r="AF34" s="252"/>
      <c r="AG34" s="252"/>
      <c r="AH34" s="252"/>
      <c r="AI34" s="257"/>
      <c r="AJ34" s="248" t="s">
        <v>17</v>
      </c>
      <c r="AK34" s="249"/>
      <c r="AL34" s="250"/>
      <c r="AM34" s="254" t="s">
        <v>19</v>
      </c>
      <c r="AN34" s="249"/>
      <c r="AO34" s="255"/>
      <c r="AP34" s="248" t="s">
        <v>17</v>
      </c>
      <c r="AQ34" s="249"/>
      <c r="AR34" s="250"/>
      <c r="AS34" s="254" t="s">
        <v>19</v>
      </c>
      <c r="AT34" s="249"/>
      <c r="AU34" s="264"/>
      <c r="AX34" s="22"/>
      <c r="AY34" s="22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</row>
    <row r="35" spans="1:79" s="6" customFormat="1" ht="12.75" customHeight="1">
      <c r="A35" s="348"/>
      <c r="B35" s="259"/>
      <c r="C35" s="259"/>
      <c r="D35" s="259"/>
      <c r="E35" s="259"/>
      <c r="F35" s="91"/>
      <c r="G35" s="95"/>
      <c r="H35" s="96"/>
      <c r="I35" s="245" t="s">
        <v>20</v>
      </c>
      <c r="J35" s="246"/>
      <c r="K35" s="273"/>
      <c r="L35" s="246" t="s">
        <v>21</v>
      </c>
      <c r="M35" s="246"/>
      <c r="N35" s="247"/>
      <c r="O35" s="245" t="s">
        <v>22</v>
      </c>
      <c r="P35" s="246"/>
      <c r="Q35" s="247"/>
      <c r="R35" s="245" t="s">
        <v>20</v>
      </c>
      <c r="S35" s="246"/>
      <c r="T35" s="273"/>
      <c r="U35" s="246" t="s">
        <v>21</v>
      </c>
      <c r="V35" s="246"/>
      <c r="W35" s="247"/>
      <c r="X35" s="245" t="s">
        <v>22</v>
      </c>
      <c r="Y35" s="246"/>
      <c r="Z35" s="247"/>
      <c r="AA35" s="245" t="s">
        <v>20</v>
      </c>
      <c r="AB35" s="246"/>
      <c r="AC35" s="273"/>
      <c r="AD35" s="274" t="s">
        <v>21</v>
      </c>
      <c r="AE35" s="246"/>
      <c r="AF35" s="247"/>
      <c r="AG35" s="245" t="s">
        <v>22</v>
      </c>
      <c r="AH35" s="246"/>
      <c r="AI35" s="247"/>
      <c r="AJ35" s="251"/>
      <c r="AK35" s="252"/>
      <c r="AL35" s="253"/>
      <c r="AM35" s="256"/>
      <c r="AN35" s="252"/>
      <c r="AO35" s="257"/>
      <c r="AP35" s="251"/>
      <c r="AQ35" s="252"/>
      <c r="AR35" s="253"/>
      <c r="AS35" s="256"/>
      <c r="AT35" s="252"/>
      <c r="AU35" s="265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393" t="s">
        <v>71</v>
      </c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5"/>
      <c r="BY35" s="21"/>
      <c r="BZ35" s="21"/>
      <c r="CA35" s="21"/>
    </row>
    <row r="36" spans="1:79" s="6" customFormat="1" ht="12.75" customHeight="1">
      <c r="A36" s="441">
        <f>IF($L$23&gt;0,$L$23,"")</f>
        <v>7</v>
      </c>
      <c r="B36" s="442"/>
      <c r="C36" s="93">
        <f>IF($P$23&gt;0,$P$23,"")</f>
        <v>1</v>
      </c>
      <c r="D36" s="93"/>
      <c r="E36" s="94"/>
      <c r="F36" s="159">
        <v>0</v>
      </c>
      <c r="G36" s="149"/>
      <c r="H36" s="160"/>
      <c r="I36" s="159">
        <v>0</v>
      </c>
      <c r="J36" s="149"/>
      <c r="K36" s="160"/>
      <c r="L36" s="148">
        <v>0</v>
      </c>
      <c r="M36" s="149"/>
      <c r="N36" s="150"/>
      <c r="O36" s="89">
        <f>SUM(I36:N37)</f>
        <v>0</v>
      </c>
      <c r="P36" s="93"/>
      <c r="Q36" s="94"/>
      <c r="R36" s="159">
        <v>0</v>
      </c>
      <c r="S36" s="149"/>
      <c r="T36" s="160"/>
      <c r="U36" s="149">
        <v>0</v>
      </c>
      <c r="V36" s="149"/>
      <c r="W36" s="150"/>
      <c r="X36" s="89">
        <f>SUM(R36:W37)</f>
        <v>0</v>
      </c>
      <c r="Y36" s="93"/>
      <c r="Z36" s="94"/>
      <c r="AA36" s="159">
        <v>0</v>
      </c>
      <c r="AB36" s="149"/>
      <c r="AC36" s="160"/>
      <c r="AD36" s="149">
        <v>0</v>
      </c>
      <c r="AE36" s="149"/>
      <c r="AF36" s="150"/>
      <c r="AG36" s="89">
        <f>SUM(AA36:AF37)</f>
        <v>0</v>
      </c>
      <c r="AH36" s="93"/>
      <c r="AI36" s="94"/>
      <c r="AJ36" s="159">
        <v>0</v>
      </c>
      <c r="AK36" s="149"/>
      <c r="AL36" s="160"/>
      <c r="AM36" s="149">
        <v>0</v>
      </c>
      <c r="AN36" s="149"/>
      <c r="AO36" s="150"/>
      <c r="AP36" s="103">
        <v>0</v>
      </c>
      <c r="AQ36" s="104"/>
      <c r="AR36" s="233"/>
      <c r="AS36" s="104">
        <v>0</v>
      </c>
      <c r="AT36" s="104"/>
      <c r="AU36" s="235"/>
      <c r="AV36" s="84">
        <f>AP36</f>
        <v>0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396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97"/>
      <c r="BY36" s="21"/>
      <c r="BZ36" s="21"/>
      <c r="CA36" s="21"/>
    </row>
    <row r="37" spans="1:79" s="6" customFormat="1" ht="12.75" customHeight="1">
      <c r="A37" s="441"/>
      <c r="B37" s="442"/>
      <c r="C37" s="95"/>
      <c r="D37" s="95"/>
      <c r="E37" s="96"/>
      <c r="F37" s="173"/>
      <c r="G37" s="152"/>
      <c r="H37" s="174"/>
      <c r="I37" s="173"/>
      <c r="J37" s="152"/>
      <c r="K37" s="174"/>
      <c r="L37" s="151"/>
      <c r="M37" s="152"/>
      <c r="N37" s="153"/>
      <c r="O37" s="91"/>
      <c r="P37" s="95"/>
      <c r="Q37" s="96"/>
      <c r="R37" s="173"/>
      <c r="S37" s="152"/>
      <c r="T37" s="174"/>
      <c r="U37" s="152"/>
      <c r="V37" s="152"/>
      <c r="W37" s="153"/>
      <c r="X37" s="91"/>
      <c r="Y37" s="95"/>
      <c r="Z37" s="96"/>
      <c r="AA37" s="173"/>
      <c r="AB37" s="152"/>
      <c r="AC37" s="174"/>
      <c r="AD37" s="152"/>
      <c r="AE37" s="152"/>
      <c r="AF37" s="153"/>
      <c r="AG37" s="91"/>
      <c r="AH37" s="95"/>
      <c r="AI37" s="96"/>
      <c r="AJ37" s="173"/>
      <c r="AK37" s="152"/>
      <c r="AL37" s="174"/>
      <c r="AM37" s="152"/>
      <c r="AN37" s="152"/>
      <c r="AO37" s="153"/>
      <c r="AP37" s="106"/>
      <c r="AQ37" s="107"/>
      <c r="AR37" s="234"/>
      <c r="AS37" s="107"/>
      <c r="AT37" s="107"/>
      <c r="AU37" s="236"/>
      <c r="AV37" s="84">
        <f t="shared" ref="AV37:AV44" si="0">AP37</f>
        <v>0</v>
      </c>
      <c r="AW37" s="22"/>
      <c r="AX37" s="22"/>
      <c r="AY37" s="22"/>
      <c r="AZ37" s="410" t="s">
        <v>72</v>
      </c>
      <c r="BA37" s="411"/>
      <c r="BB37" s="411"/>
      <c r="BC37" s="411"/>
      <c r="BD37" s="411"/>
      <c r="BE37" s="411"/>
      <c r="BF37" s="411"/>
      <c r="BG37" s="411"/>
      <c r="BH37" s="411"/>
      <c r="BI37" s="412"/>
      <c r="BJ37" s="21"/>
      <c r="BK37" s="21"/>
      <c r="BL37" s="21"/>
      <c r="BM37" s="416" t="s">
        <v>73</v>
      </c>
      <c r="BN37" s="417"/>
      <c r="BO37" s="417"/>
      <c r="BP37" s="417" t="s">
        <v>74</v>
      </c>
      <c r="BQ37" s="417"/>
      <c r="BR37" s="417"/>
      <c r="BS37" s="417" t="s">
        <v>15</v>
      </c>
      <c r="BT37" s="417"/>
      <c r="BU37" s="417"/>
      <c r="BV37" s="417" t="s">
        <v>16</v>
      </c>
      <c r="BW37" s="417"/>
      <c r="BX37" s="418"/>
      <c r="BY37" s="21"/>
      <c r="BZ37" s="21"/>
      <c r="CA37" s="21"/>
    </row>
    <row r="38" spans="1:79" s="6" customFormat="1" ht="12.75" customHeight="1">
      <c r="A38" s="420">
        <f>IF($BC$43&gt;0,MONTH($BC$39+1),"")</f>
        <v>7</v>
      </c>
      <c r="B38" s="90"/>
      <c r="C38" s="93">
        <f>IF($BC$43&gt;0,DAY($BC$39+1),"")</f>
        <v>2</v>
      </c>
      <c r="D38" s="93"/>
      <c r="E38" s="94"/>
      <c r="F38" s="159"/>
      <c r="G38" s="149"/>
      <c r="H38" s="150"/>
      <c r="I38" s="159"/>
      <c r="J38" s="149"/>
      <c r="K38" s="160"/>
      <c r="L38" s="148"/>
      <c r="M38" s="149"/>
      <c r="N38" s="150"/>
      <c r="O38" s="89">
        <f t="shared" ref="O38" si="1">SUM(I38:N39)</f>
        <v>0</v>
      </c>
      <c r="P38" s="93"/>
      <c r="Q38" s="94"/>
      <c r="R38" s="159"/>
      <c r="S38" s="149"/>
      <c r="T38" s="160"/>
      <c r="U38" s="149"/>
      <c r="V38" s="149"/>
      <c r="W38" s="150"/>
      <c r="X38" s="89">
        <f t="shared" ref="X38" si="2">SUM(R38:W39)</f>
        <v>0</v>
      </c>
      <c r="Y38" s="93"/>
      <c r="Z38" s="94"/>
      <c r="AA38" s="159"/>
      <c r="AB38" s="149"/>
      <c r="AC38" s="160"/>
      <c r="AD38" s="149"/>
      <c r="AE38" s="149"/>
      <c r="AF38" s="150"/>
      <c r="AG38" s="89">
        <f>SUM(AA38:AF39)</f>
        <v>0</v>
      </c>
      <c r="AH38" s="93"/>
      <c r="AI38" s="94"/>
      <c r="AJ38" s="159">
        <v>0</v>
      </c>
      <c r="AK38" s="149"/>
      <c r="AL38" s="160"/>
      <c r="AM38" s="149">
        <v>0</v>
      </c>
      <c r="AN38" s="149"/>
      <c r="AO38" s="150"/>
      <c r="AP38" s="159">
        <v>0</v>
      </c>
      <c r="AQ38" s="149"/>
      <c r="AR38" s="160"/>
      <c r="AS38" s="149">
        <v>0</v>
      </c>
      <c r="AT38" s="149"/>
      <c r="AU38" s="175"/>
      <c r="AV38" s="84">
        <f t="shared" si="0"/>
        <v>0</v>
      </c>
      <c r="AW38" s="22"/>
      <c r="AX38" s="22"/>
      <c r="AY38" s="22"/>
      <c r="AZ38" s="413"/>
      <c r="BA38" s="414"/>
      <c r="BB38" s="414"/>
      <c r="BC38" s="414"/>
      <c r="BD38" s="414"/>
      <c r="BE38" s="414"/>
      <c r="BF38" s="414"/>
      <c r="BG38" s="414"/>
      <c r="BH38" s="414"/>
      <c r="BI38" s="415"/>
      <c r="BJ38" s="21"/>
      <c r="BK38" s="21"/>
      <c r="BL38" s="21"/>
      <c r="BM38" s="396">
        <v>650</v>
      </c>
      <c r="BN38" s="374"/>
      <c r="BO38" s="374"/>
      <c r="BP38" s="374">
        <v>1300</v>
      </c>
      <c r="BQ38" s="374"/>
      <c r="BR38" s="374"/>
      <c r="BS38" s="374">
        <v>300</v>
      </c>
      <c r="BT38" s="374"/>
      <c r="BU38" s="374"/>
      <c r="BV38" s="374">
        <v>300</v>
      </c>
      <c r="BW38" s="374"/>
      <c r="BX38" s="397"/>
      <c r="BY38" s="21"/>
      <c r="BZ38" s="21"/>
      <c r="CA38" s="21"/>
    </row>
    <row r="39" spans="1:79" s="6" customFormat="1" ht="12.75" customHeight="1" thickBot="1">
      <c r="A39" s="421"/>
      <c r="B39" s="92"/>
      <c r="C39" s="95"/>
      <c r="D39" s="95"/>
      <c r="E39" s="96"/>
      <c r="F39" s="173"/>
      <c r="G39" s="152"/>
      <c r="H39" s="153"/>
      <c r="I39" s="173"/>
      <c r="J39" s="152"/>
      <c r="K39" s="174"/>
      <c r="L39" s="151"/>
      <c r="M39" s="152"/>
      <c r="N39" s="153"/>
      <c r="O39" s="91"/>
      <c r="P39" s="95"/>
      <c r="Q39" s="96"/>
      <c r="R39" s="173"/>
      <c r="S39" s="152"/>
      <c r="T39" s="174"/>
      <c r="U39" s="152"/>
      <c r="V39" s="152"/>
      <c r="W39" s="153"/>
      <c r="X39" s="91"/>
      <c r="Y39" s="95"/>
      <c r="Z39" s="96"/>
      <c r="AA39" s="173"/>
      <c r="AB39" s="152"/>
      <c r="AC39" s="174"/>
      <c r="AD39" s="152"/>
      <c r="AE39" s="152"/>
      <c r="AF39" s="153"/>
      <c r="AG39" s="91"/>
      <c r="AH39" s="95"/>
      <c r="AI39" s="96"/>
      <c r="AJ39" s="173"/>
      <c r="AK39" s="152"/>
      <c r="AL39" s="174"/>
      <c r="AM39" s="152"/>
      <c r="AN39" s="152"/>
      <c r="AO39" s="153"/>
      <c r="AP39" s="173"/>
      <c r="AQ39" s="152"/>
      <c r="AR39" s="174"/>
      <c r="AS39" s="152"/>
      <c r="AT39" s="152"/>
      <c r="AU39" s="176"/>
      <c r="AV39" s="84">
        <f t="shared" si="0"/>
        <v>0</v>
      </c>
      <c r="AW39" s="19"/>
      <c r="AX39" s="19"/>
      <c r="AY39" s="19"/>
      <c r="AZ39" s="400" t="s">
        <v>75</v>
      </c>
      <c r="BA39" s="401"/>
      <c r="BB39" s="402"/>
      <c r="BC39" s="406">
        <f>IFERROR(DATE(F23,L23,P23),"")</f>
        <v>45839</v>
      </c>
      <c r="BD39" s="406"/>
      <c r="BE39" s="406"/>
      <c r="BF39" s="406"/>
      <c r="BG39" s="406"/>
      <c r="BH39" s="406"/>
      <c r="BI39" s="407"/>
      <c r="BJ39" s="21"/>
      <c r="BK39" s="21"/>
      <c r="BL39" s="21"/>
      <c r="BM39" s="419"/>
      <c r="BN39" s="398"/>
      <c r="BO39" s="398"/>
      <c r="BP39" s="398"/>
      <c r="BQ39" s="398"/>
      <c r="BR39" s="398"/>
      <c r="BS39" s="398"/>
      <c r="BT39" s="398"/>
      <c r="BU39" s="398"/>
      <c r="BV39" s="398"/>
      <c r="BW39" s="398"/>
      <c r="BX39" s="399"/>
      <c r="BY39" s="21"/>
      <c r="BZ39" s="21"/>
      <c r="CA39" s="21"/>
    </row>
    <row r="40" spans="1:79" s="6" customFormat="1" ht="12.75" customHeight="1">
      <c r="A40" s="420" t="str">
        <f>IF($BC$43&gt;1,MONTH($BC$39+2),"")</f>
        <v/>
      </c>
      <c r="B40" s="90"/>
      <c r="C40" s="93" t="str">
        <f>IF($BC$43&gt;1,DAY($BC$39+2),"")</f>
        <v/>
      </c>
      <c r="D40" s="93"/>
      <c r="E40" s="94"/>
      <c r="F40" s="159"/>
      <c r="G40" s="149"/>
      <c r="H40" s="150"/>
      <c r="I40" s="159"/>
      <c r="J40" s="149"/>
      <c r="K40" s="160"/>
      <c r="L40" s="148"/>
      <c r="M40" s="149"/>
      <c r="N40" s="150"/>
      <c r="O40" s="89">
        <f t="shared" ref="O40" si="3">SUM(I40:N41)</f>
        <v>0</v>
      </c>
      <c r="P40" s="93"/>
      <c r="Q40" s="94"/>
      <c r="R40" s="159"/>
      <c r="S40" s="149"/>
      <c r="T40" s="160"/>
      <c r="U40" s="149"/>
      <c r="V40" s="149"/>
      <c r="W40" s="150"/>
      <c r="X40" s="89">
        <f t="shared" ref="X40" si="4">SUM(R40:W41)</f>
        <v>0</v>
      </c>
      <c r="Y40" s="93"/>
      <c r="Z40" s="94"/>
      <c r="AA40" s="159"/>
      <c r="AB40" s="149"/>
      <c r="AC40" s="160"/>
      <c r="AD40" s="149"/>
      <c r="AE40" s="149"/>
      <c r="AF40" s="150"/>
      <c r="AG40" s="89">
        <f>SUM(AA40:AF41)</f>
        <v>0</v>
      </c>
      <c r="AH40" s="93"/>
      <c r="AI40" s="94"/>
      <c r="AJ40" s="159">
        <v>0</v>
      </c>
      <c r="AK40" s="149"/>
      <c r="AL40" s="160"/>
      <c r="AM40" s="149">
        <v>0</v>
      </c>
      <c r="AN40" s="149"/>
      <c r="AO40" s="150"/>
      <c r="AP40" s="159">
        <v>0</v>
      </c>
      <c r="AQ40" s="149"/>
      <c r="AR40" s="160"/>
      <c r="AS40" s="149"/>
      <c r="AT40" s="149"/>
      <c r="AU40" s="175"/>
      <c r="AV40" s="84">
        <f t="shared" si="0"/>
        <v>0</v>
      </c>
      <c r="AW40" s="19"/>
      <c r="AX40" s="19"/>
      <c r="AY40" s="19"/>
      <c r="AZ40" s="403"/>
      <c r="BA40" s="404"/>
      <c r="BB40" s="405"/>
      <c r="BC40" s="408"/>
      <c r="BD40" s="408"/>
      <c r="BE40" s="408"/>
      <c r="BF40" s="408"/>
      <c r="BG40" s="408"/>
      <c r="BH40" s="408"/>
      <c r="BI40" s="409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</row>
    <row r="41" spans="1:79" s="6" customFormat="1" ht="12.75" customHeight="1">
      <c r="A41" s="421"/>
      <c r="B41" s="92"/>
      <c r="C41" s="95"/>
      <c r="D41" s="95"/>
      <c r="E41" s="96"/>
      <c r="F41" s="173"/>
      <c r="G41" s="152"/>
      <c r="H41" s="153"/>
      <c r="I41" s="173"/>
      <c r="J41" s="152"/>
      <c r="K41" s="174"/>
      <c r="L41" s="151"/>
      <c r="M41" s="152"/>
      <c r="N41" s="153"/>
      <c r="O41" s="91"/>
      <c r="P41" s="95"/>
      <c r="Q41" s="96"/>
      <c r="R41" s="173"/>
      <c r="S41" s="152"/>
      <c r="T41" s="174"/>
      <c r="U41" s="152"/>
      <c r="V41" s="152"/>
      <c r="W41" s="153"/>
      <c r="X41" s="91"/>
      <c r="Y41" s="95"/>
      <c r="Z41" s="96"/>
      <c r="AA41" s="173"/>
      <c r="AB41" s="152"/>
      <c r="AC41" s="174"/>
      <c r="AD41" s="152"/>
      <c r="AE41" s="152"/>
      <c r="AF41" s="153"/>
      <c r="AG41" s="91"/>
      <c r="AH41" s="95"/>
      <c r="AI41" s="96"/>
      <c r="AJ41" s="173"/>
      <c r="AK41" s="152"/>
      <c r="AL41" s="174"/>
      <c r="AM41" s="152"/>
      <c r="AN41" s="152"/>
      <c r="AO41" s="153"/>
      <c r="AP41" s="173"/>
      <c r="AQ41" s="152"/>
      <c r="AR41" s="174"/>
      <c r="AS41" s="152"/>
      <c r="AT41" s="152"/>
      <c r="AU41" s="176"/>
      <c r="AV41" s="84">
        <f t="shared" si="0"/>
        <v>0</v>
      </c>
      <c r="AW41" s="31"/>
      <c r="AX41" s="31"/>
      <c r="AY41" s="31"/>
      <c r="AZ41" s="422" t="s">
        <v>76</v>
      </c>
      <c r="BA41" s="401"/>
      <c r="BB41" s="402"/>
      <c r="BC41" s="406">
        <f>IFERROR(DATE(F25,L25,P25),"")</f>
        <v>45840</v>
      </c>
      <c r="BD41" s="406"/>
      <c r="BE41" s="406"/>
      <c r="BF41" s="406"/>
      <c r="BG41" s="406"/>
      <c r="BH41" s="406"/>
      <c r="BI41" s="407"/>
      <c r="BJ41" s="21"/>
      <c r="BK41" s="21"/>
      <c r="BL41" s="21"/>
      <c r="BM41" s="423" t="s">
        <v>77</v>
      </c>
      <c r="BN41" s="424"/>
      <c r="BO41" s="424"/>
      <c r="BP41" s="424"/>
      <c r="BQ41" s="424"/>
      <c r="BR41" s="424"/>
      <c r="BS41" s="424"/>
      <c r="BT41" s="424"/>
      <c r="BU41" s="424"/>
      <c r="BV41" s="424"/>
      <c r="BW41" s="424"/>
      <c r="BX41" s="424"/>
      <c r="BY41" s="424"/>
      <c r="BZ41" s="424"/>
      <c r="CA41" s="425"/>
    </row>
    <row r="42" spans="1:79" s="6" customFormat="1" ht="12.75" customHeight="1">
      <c r="A42" s="420" t="str">
        <f>IF($BC$43&gt;2,MONTH($BC$39+3),"")</f>
        <v/>
      </c>
      <c r="B42" s="90"/>
      <c r="C42" s="93" t="str">
        <f>IF($BC$43&gt;2,DAY($BC$39+3),"")</f>
        <v/>
      </c>
      <c r="D42" s="93"/>
      <c r="E42" s="94"/>
      <c r="F42" s="159"/>
      <c r="G42" s="149"/>
      <c r="H42" s="150"/>
      <c r="I42" s="159"/>
      <c r="J42" s="149"/>
      <c r="K42" s="160"/>
      <c r="L42" s="148"/>
      <c r="M42" s="149"/>
      <c r="N42" s="150"/>
      <c r="O42" s="89">
        <f t="shared" ref="O42" si="5">SUM(I42:N43)</f>
        <v>0</v>
      </c>
      <c r="P42" s="93"/>
      <c r="Q42" s="94"/>
      <c r="R42" s="159"/>
      <c r="S42" s="149"/>
      <c r="T42" s="160"/>
      <c r="U42" s="149"/>
      <c r="V42" s="149"/>
      <c r="W42" s="150"/>
      <c r="X42" s="89">
        <f t="shared" ref="X42" si="6">SUM(R42:W43)</f>
        <v>0</v>
      </c>
      <c r="Y42" s="93"/>
      <c r="Z42" s="94"/>
      <c r="AA42" s="159"/>
      <c r="AB42" s="149"/>
      <c r="AC42" s="160"/>
      <c r="AD42" s="149"/>
      <c r="AE42" s="149"/>
      <c r="AF42" s="150"/>
      <c r="AG42" s="89">
        <f>SUM(AA42:AF43)</f>
        <v>0</v>
      </c>
      <c r="AH42" s="93"/>
      <c r="AI42" s="94"/>
      <c r="AJ42" s="159">
        <v>0</v>
      </c>
      <c r="AK42" s="149"/>
      <c r="AL42" s="160"/>
      <c r="AM42" s="149">
        <v>0</v>
      </c>
      <c r="AN42" s="149"/>
      <c r="AO42" s="150"/>
      <c r="AP42" s="159">
        <v>0</v>
      </c>
      <c r="AQ42" s="149"/>
      <c r="AR42" s="160"/>
      <c r="AS42" s="149"/>
      <c r="AT42" s="149"/>
      <c r="AU42" s="175"/>
      <c r="AV42" s="84">
        <f t="shared" si="0"/>
        <v>0</v>
      </c>
      <c r="AW42" s="31"/>
      <c r="AX42" s="31"/>
      <c r="AY42" s="31"/>
      <c r="AZ42" s="403"/>
      <c r="BA42" s="404"/>
      <c r="BB42" s="405"/>
      <c r="BC42" s="408"/>
      <c r="BD42" s="408"/>
      <c r="BE42" s="408"/>
      <c r="BF42" s="408"/>
      <c r="BG42" s="408"/>
      <c r="BH42" s="408"/>
      <c r="BI42" s="409"/>
      <c r="BJ42" s="21"/>
      <c r="BK42" s="21"/>
      <c r="BL42" s="21"/>
      <c r="BM42" s="374">
        <f>BM38*AZ11</f>
        <v>0</v>
      </c>
      <c r="BN42" s="374"/>
      <c r="BO42" s="374"/>
      <c r="BP42" s="374">
        <f>IF(BE25=1,BM38,IF(AND(AZ16=1,AZ25=1),BM38*AZ11,BP38*AZ11))</f>
        <v>0</v>
      </c>
      <c r="BQ42" s="374"/>
      <c r="BR42" s="374"/>
      <c r="BS42" s="374">
        <f>IF(AZ11=1,BM38,IF(AND(AZ16=1,AZ25=1),BM38*AZ11,BP38*AZ11))</f>
        <v>0</v>
      </c>
      <c r="BT42" s="374"/>
      <c r="BU42" s="374"/>
      <c r="BV42" s="426">
        <f>BS38*AZ11</f>
        <v>0</v>
      </c>
      <c r="BW42" s="426"/>
      <c r="BX42" s="426"/>
      <c r="BY42" s="426">
        <f>BV38*AZ11</f>
        <v>0</v>
      </c>
      <c r="BZ42" s="426"/>
      <c r="CA42" s="426"/>
    </row>
    <row r="43" spans="1:79" s="6" customFormat="1" ht="12.75" customHeight="1">
      <c r="A43" s="421"/>
      <c r="B43" s="92"/>
      <c r="C43" s="95"/>
      <c r="D43" s="95"/>
      <c r="E43" s="96"/>
      <c r="F43" s="173"/>
      <c r="G43" s="152"/>
      <c r="H43" s="153"/>
      <c r="I43" s="173"/>
      <c r="J43" s="152"/>
      <c r="K43" s="174"/>
      <c r="L43" s="151"/>
      <c r="M43" s="152"/>
      <c r="N43" s="153"/>
      <c r="O43" s="91"/>
      <c r="P43" s="95"/>
      <c r="Q43" s="96"/>
      <c r="R43" s="173"/>
      <c r="S43" s="152"/>
      <c r="T43" s="174"/>
      <c r="U43" s="152"/>
      <c r="V43" s="152"/>
      <c r="W43" s="153"/>
      <c r="X43" s="91"/>
      <c r="Y43" s="95"/>
      <c r="Z43" s="96"/>
      <c r="AA43" s="173"/>
      <c r="AB43" s="152"/>
      <c r="AC43" s="174"/>
      <c r="AD43" s="152"/>
      <c r="AE43" s="152"/>
      <c r="AF43" s="153"/>
      <c r="AG43" s="91"/>
      <c r="AH43" s="95"/>
      <c r="AI43" s="96"/>
      <c r="AJ43" s="173"/>
      <c r="AK43" s="152"/>
      <c r="AL43" s="174"/>
      <c r="AM43" s="152"/>
      <c r="AN43" s="152"/>
      <c r="AO43" s="153"/>
      <c r="AP43" s="173"/>
      <c r="AQ43" s="152"/>
      <c r="AR43" s="174"/>
      <c r="AS43" s="152"/>
      <c r="AT43" s="152"/>
      <c r="AU43" s="176"/>
      <c r="AV43" s="84">
        <f t="shared" si="0"/>
        <v>0</v>
      </c>
      <c r="AW43" s="31"/>
      <c r="AX43" s="31"/>
      <c r="AY43" s="31"/>
      <c r="AZ43" s="427" t="s">
        <v>78</v>
      </c>
      <c r="BA43" s="428"/>
      <c r="BB43" s="429"/>
      <c r="BC43" s="430">
        <f>_xlfn.DAYS(BC41,BC39)</f>
        <v>1</v>
      </c>
      <c r="BD43" s="430"/>
      <c r="BE43" s="430"/>
      <c r="BF43" s="430"/>
      <c r="BG43" s="430"/>
      <c r="BH43" s="430"/>
      <c r="BI43" s="431"/>
      <c r="BJ43" s="21"/>
      <c r="BK43" s="21"/>
      <c r="BL43" s="21"/>
      <c r="BM43" s="374"/>
      <c r="BN43" s="374"/>
      <c r="BO43" s="374"/>
      <c r="BP43" s="374"/>
      <c r="BQ43" s="374"/>
      <c r="BR43" s="374"/>
      <c r="BS43" s="374"/>
      <c r="BT43" s="374"/>
      <c r="BU43" s="374"/>
      <c r="BV43" s="426"/>
      <c r="BW43" s="426"/>
      <c r="BX43" s="426"/>
      <c r="BY43" s="426"/>
      <c r="BZ43" s="426"/>
      <c r="CA43" s="426"/>
    </row>
    <row r="44" spans="1:79" s="6" customFormat="1" ht="12.75" customHeight="1">
      <c r="A44" s="420" t="str">
        <f>IF($BC$43&gt;3,MONTH($BC$39+4),"")</f>
        <v/>
      </c>
      <c r="B44" s="90"/>
      <c r="C44" s="93" t="str">
        <f>IF($BC$43&gt;3,DAY($BC$39+4),"")</f>
        <v/>
      </c>
      <c r="D44" s="93"/>
      <c r="E44" s="94"/>
      <c r="F44" s="159"/>
      <c r="G44" s="149"/>
      <c r="H44" s="150"/>
      <c r="I44" s="159"/>
      <c r="J44" s="149"/>
      <c r="K44" s="160"/>
      <c r="L44" s="149"/>
      <c r="M44" s="149"/>
      <c r="N44" s="150"/>
      <c r="O44" s="89">
        <f t="shared" ref="O44" si="7">SUM(I44:N45)</f>
        <v>0</v>
      </c>
      <c r="P44" s="93"/>
      <c r="Q44" s="94"/>
      <c r="R44" s="159"/>
      <c r="S44" s="149"/>
      <c r="T44" s="160"/>
      <c r="U44" s="149"/>
      <c r="V44" s="149"/>
      <c r="W44" s="150"/>
      <c r="X44" s="89">
        <f t="shared" ref="X44" si="8">SUM(R44:W45)</f>
        <v>0</v>
      </c>
      <c r="Y44" s="93"/>
      <c r="Z44" s="94"/>
      <c r="AA44" s="159"/>
      <c r="AB44" s="149"/>
      <c r="AC44" s="160"/>
      <c r="AD44" s="149"/>
      <c r="AE44" s="149"/>
      <c r="AF44" s="150"/>
      <c r="AG44" s="89">
        <f>SUM(AA44:AF45)</f>
        <v>0</v>
      </c>
      <c r="AH44" s="93"/>
      <c r="AI44" s="94"/>
      <c r="AJ44" s="159">
        <v>0</v>
      </c>
      <c r="AK44" s="149"/>
      <c r="AL44" s="160"/>
      <c r="AM44" s="148">
        <v>0</v>
      </c>
      <c r="AN44" s="149"/>
      <c r="AO44" s="150"/>
      <c r="AP44" s="159">
        <v>0</v>
      </c>
      <c r="AQ44" s="149"/>
      <c r="AR44" s="160"/>
      <c r="AS44" s="149"/>
      <c r="AT44" s="149"/>
      <c r="AU44" s="175"/>
      <c r="AV44" s="84">
        <f t="shared" si="0"/>
        <v>0</v>
      </c>
      <c r="AW44" s="31"/>
      <c r="AX44" s="31"/>
      <c r="AY44" s="31"/>
      <c r="AZ44" s="403"/>
      <c r="BA44" s="404"/>
      <c r="BB44" s="405"/>
      <c r="BC44" s="414"/>
      <c r="BD44" s="414"/>
      <c r="BE44" s="414"/>
      <c r="BF44" s="414"/>
      <c r="BG44" s="414"/>
      <c r="BH44" s="414"/>
      <c r="BI44" s="415"/>
      <c r="BJ44" s="21"/>
      <c r="BK44" s="21"/>
      <c r="BL44" s="21"/>
      <c r="BM44" s="374" t="s">
        <v>79</v>
      </c>
      <c r="BN44" s="374"/>
      <c r="BO44" s="374"/>
      <c r="BP44" s="374" t="s">
        <v>80</v>
      </c>
      <c r="BQ44" s="432"/>
      <c r="BR44" s="432"/>
      <c r="BS44" s="374" t="s">
        <v>81</v>
      </c>
      <c r="BT44" s="374"/>
      <c r="BU44" s="374"/>
      <c r="BV44" s="374" t="s">
        <v>15</v>
      </c>
      <c r="BW44" s="374"/>
      <c r="BX44" s="374"/>
      <c r="BY44" s="374" t="s">
        <v>82</v>
      </c>
      <c r="BZ44" s="374"/>
      <c r="CA44" s="374"/>
    </row>
    <row r="45" spans="1:79" s="6" customFormat="1" ht="12.75" customHeight="1" thickBot="1">
      <c r="A45" s="433"/>
      <c r="B45" s="434"/>
      <c r="C45" s="178"/>
      <c r="D45" s="178"/>
      <c r="E45" s="179"/>
      <c r="F45" s="161"/>
      <c r="G45" s="157"/>
      <c r="H45" s="158"/>
      <c r="I45" s="161"/>
      <c r="J45" s="157"/>
      <c r="K45" s="162"/>
      <c r="L45" s="157"/>
      <c r="M45" s="157"/>
      <c r="N45" s="158"/>
      <c r="O45" s="177"/>
      <c r="P45" s="178"/>
      <c r="Q45" s="179"/>
      <c r="R45" s="161"/>
      <c r="S45" s="157"/>
      <c r="T45" s="162"/>
      <c r="U45" s="157"/>
      <c r="V45" s="157"/>
      <c r="W45" s="158"/>
      <c r="X45" s="177"/>
      <c r="Y45" s="178"/>
      <c r="Z45" s="179"/>
      <c r="AA45" s="161"/>
      <c r="AB45" s="157"/>
      <c r="AC45" s="162"/>
      <c r="AD45" s="157"/>
      <c r="AE45" s="157"/>
      <c r="AF45" s="158"/>
      <c r="AG45" s="177"/>
      <c r="AH45" s="178"/>
      <c r="AI45" s="179"/>
      <c r="AJ45" s="161"/>
      <c r="AK45" s="157"/>
      <c r="AL45" s="162"/>
      <c r="AM45" s="156"/>
      <c r="AN45" s="157"/>
      <c r="AO45" s="158"/>
      <c r="AP45" s="161"/>
      <c r="AQ45" s="157"/>
      <c r="AR45" s="162"/>
      <c r="AS45" s="157"/>
      <c r="AT45" s="157"/>
      <c r="AU45" s="371"/>
      <c r="AV45" s="30"/>
      <c r="AW45" s="19"/>
      <c r="AX45" s="19"/>
      <c r="AY45" s="19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374"/>
      <c r="BN45" s="374"/>
      <c r="BO45" s="374"/>
      <c r="BP45" s="432"/>
      <c r="BQ45" s="432"/>
      <c r="BR45" s="432"/>
      <c r="BS45" s="374"/>
      <c r="BT45" s="374"/>
      <c r="BU45" s="374"/>
      <c r="BV45" s="374"/>
      <c r="BW45" s="374"/>
      <c r="BX45" s="374"/>
      <c r="BY45" s="374"/>
      <c r="BZ45" s="374"/>
      <c r="CA45" s="374"/>
    </row>
    <row r="46" spans="1:79" s="6" customFormat="1" ht="12.75" customHeight="1" thickTop="1">
      <c r="A46" s="199" t="s">
        <v>23</v>
      </c>
      <c r="B46" s="200"/>
      <c r="C46" s="200"/>
      <c r="D46" s="200"/>
      <c r="E46" s="200"/>
      <c r="F46" s="167">
        <f>SUM(F36:H45)</f>
        <v>0</v>
      </c>
      <c r="G46" s="163"/>
      <c r="H46" s="164"/>
      <c r="I46" s="167">
        <f>SUM(I36:K45)</f>
        <v>0</v>
      </c>
      <c r="J46" s="163"/>
      <c r="K46" s="168"/>
      <c r="L46" s="163">
        <f>SUM(L36:N45)</f>
        <v>0</v>
      </c>
      <c r="M46" s="163"/>
      <c r="N46" s="164"/>
      <c r="O46" s="167">
        <f>SUM(O36:Q45)</f>
        <v>0</v>
      </c>
      <c r="P46" s="163"/>
      <c r="Q46" s="164"/>
      <c r="R46" s="167">
        <f>SUM(R36:T45)</f>
        <v>0</v>
      </c>
      <c r="S46" s="163"/>
      <c r="T46" s="168"/>
      <c r="U46" s="163">
        <f>SUM(U36:W45)</f>
        <v>0</v>
      </c>
      <c r="V46" s="163"/>
      <c r="W46" s="164"/>
      <c r="X46" s="167">
        <f>SUM(X36:Z45)</f>
        <v>0</v>
      </c>
      <c r="Y46" s="200"/>
      <c r="Z46" s="228"/>
      <c r="AA46" s="167">
        <f>SUM(AA36:AC45)</f>
        <v>0</v>
      </c>
      <c r="AB46" s="163"/>
      <c r="AC46" s="168"/>
      <c r="AD46" s="163">
        <f>SUM(AD36:AF45)</f>
        <v>0</v>
      </c>
      <c r="AE46" s="163"/>
      <c r="AF46" s="164"/>
      <c r="AG46" s="167">
        <f>SUM(AG36:AI45)</f>
        <v>0</v>
      </c>
      <c r="AH46" s="163"/>
      <c r="AI46" s="164"/>
      <c r="AJ46" s="167">
        <f>SUM(AJ36:AL45)</f>
        <v>0</v>
      </c>
      <c r="AK46" s="163"/>
      <c r="AL46" s="168"/>
      <c r="AM46" s="163">
        <f>SUM(AM36:AO45)</f>
        <v>0</v>
      </c>
      <c r="AN46" s="163"/>
      <c r="AO46" s="164"/>
      <c r="AP46" s="167">
        <f>SUM(AP36:AR45)</f>
        <v>0</v>
      </c>
      <c r="AQ46" s="163"/>
      <c r="AR46" s="168"/>
      <c r="AS46" s="163">
        <f>SUM(AS36:AU45)</f>
        <v>0</v>
      </c>
      <c r="AT46" s="163"/>
      <c r="AU46" s="171"/>
      <c r="AV46" s="30"/>
      <c r="AW46" s="19"/>
      <c r="AX46" s="19"/>
      <c r="AY46" s="19"/>
      <c r="AZ46" s="19"/>
      <c r="BA46" s="19"/>
      <c r="BB46" s="19"/>
      <c r="BC46" s="19"/>
      <c r="BD46" s="22"/>
      <c r="BE46" s="22"/>
      <c r="BF46" s="22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spans="1:79" s="6" customFormat="1" ht="12.75" customHeight="1" thickBot="1">
      <c r="A47" s="201"/>
      <c r="B47" s="202"/>
      <c r="C47" s="202"/>
      <c r="D47" s="202"/>
      <c r="E47" s="202"/>
      <c r="F47" s="169"/>
      <c r="G47" s="165"/>
      <c r="H47" s="166"/>
      <c r="I47" s="169"/>
      <c r="J47" s="165"/>
      <c r="K47" s="170"/>
      <c r="L47" s="165"/>
      <c r="M47" s="165"/>
      <c r="N47" s="166"/>
      <c r="O47" s="169"/>
      <c r="P47" s="165"/>
      <c r="Q47" s="166"/>
      <c r="R47" s="169"/>
      <c r="S47" s="165"/>
      <c r="T47" s="170"/>
      <c r="U47" s="165"/>
      <c r="V47" s="165"/>
      <c r="W47" s="166"/>
      <c r="X47" s="91"/>
      <c r="Y47" s="95"/>
      <c r="Z47" s="96"/>
      <c r="AA47" s="169"/>
      <c r="AB47" s="165"/>
      <c r="AC47" s="170"/>
      <c r="AD47" s="165"/>
      <c r="AE47" s="165"/>
      <c r="AF47" s="166"/>
      <c r="AG47" s="169"/>
      <c r="AH47" s="165"/>
      <c r="AI47" s="166"/>
      <c r="AJ47" s="169"/>
      <c r="AK47" s="165"/>
      <c r="AL47" s="170"/>
      <c r="AM47" s="165"/>
      <c r="AN47" s="165"/>
      <c r="AO47" s="166"/>
      <c r="AP47" s="169"/>
      <c r="AQ47" s="165"/>
      <c r="AR47" s="170"/>
      <c r="AS47" s="165"/>
      <c r="AT47" s="165"/>
      <c r="AU47" s="172"/>
      <c r="BM47" s="30"/>
      <c r="BN47" s="30"/>
      <c r="BO47" s="30"/>
      <c r="BP47" s="30"/>
      <c r="BQ47" s="30"/>
      <c r="BR47" s="30"/>
      <c r="BS47" s="30"/>
      <c r="BT47" s="30"/>
      <c r="BU47" s="30"/>
    </row>
    <row r="48" spans="1:79" s="6" customFormat="1" ht="12.75" customHeight="1">
      <c r="A48" s="203" t="s">
        <v>24</v>
      </c>
      <c r="B48" s="204"/>
      <c r="C48" s="204"/>
      <c r="D48" s="204"/>
      <c r="E48" s="205"/>
      <c r="F48" s="209"/>
      <c r="G48" s="210"/>
      <c r="H48" s="211"/>
      <c r="I48" s="215">
        <f>O46*BM42</f>
        <v>0</v>
      </c>
      <c r="J48" s="216"/>
      <c r="K48" s="216"/>
      <c r="L48" s="216"/>
      <c r="M48" s="216"/>
      <c r="N48" s="216"/>
      <c r="O48" s="216"/>
      <c r="P48" s="216"/>
      <c r="Q48" s="32"/>
      <c r="R48" s="187">
        <f>X46*BP42</f>
        <v>0</v>
      </c>
      <c r="S48" s="188"/>
      <c r="T48" s="188"/>
      <c r="U48" s="188"/>
      <c r="V48" s="188"/>
      <c r="W48" s="188"/>
      <c r="X48" s="188"/>
      <c r="Y48" s="188"/>
      <c r="Z48" s="33"/>
      <c r="AA48" s="187">
        <f>AG46*BS42</f>
        <v>0</v>
      </c>
      <c r="AB48" s="188"/>
      <c r="AC48" s="188"/>
      <c r="AD48" s="188"/>
      <c r="AE48" s="188"/>
      <c r="AF48" s="188"/>
      <c r="AG48" s="188"/>
      <c r="AH48" s="188"/>
      <c r="AI48" s="33"/>
      <c r="AJ48" s="188">
        <f>AM46*BY42</f>
        <v>0</v>
      </c>
      <c r="AK48" s="188"/>
      <c r="AL48" s="188"/>
      <c r="AM48" s="188"/>
      <c r="AN48" s="188"/>
      <c r="AO48" s="33"/>
      <c r="AP48" s="188">
        <f>AS46*BV42</f>
        <v>0</v>
      </c>
      <c r="AQ48" s="188"/>
      <c r="AR48" s="188"/>
      <c r="AS48" s="188"/>
      <c r="AT48" s="188"/>
      <c r="AU48" s="34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</row>
    <row r="49" spans="1:76" s="6" customFormat="1" ht="12.75" customHeight="1" thickBot="1">
      <c r="A49" s="206"/>
      <c r="B49" s="207"/>
      <c r="C49" s="207"/>
      <c r="D49" s="207"/>
      <c r="E49" s="208"/>
      <c r="F49" s="212"/>
      <c r="G49" s="213"/>
      <c r="H49" s="214"/>
      <c r="I49" s="217"/>
      <c r="J49" s="218"/>
      <c r="K49" s="218"/>
      <c r="L49" s="218"/>
      <c r="M49" s="218"/>
      <c r="N49" s="218"/>
      <c r="O49" s="218"/>
      <c r="P49" s="218"/>
      <c r="Q49" s="35" t="s">
        <v>25</v>
      </c>
      <c r="R49" s="189"/>
      <c r="S49" s="190"/>
      <c r="T49" s="190"/>
      <c r="U49" s="190"/>
      <c r="V49" s="190"/>
      <c r="W49" s="190"/>
      <c r="X49" s="190"/>
      <c r="Y49" s="190"/>
      <c r="Z49" s="35" t="s">
        <v>25</v>
      </c>
      <c r="AA49" s="189"/>
      <c r="AB49" s="190"/>
      <c r="AC49" s="190"/>
      <c r="AD49" s="190"/>
      <c r="AE49" s="190"/>
      <c r="AF49" s="190"/>
      <c r="AG49" s="190"/>
      <c r="AH49" s="190"/>
      <c r="AI49" s="35" t="s">
        <v>25</v>
      </c>
      <c r="AJ49" s="190"/>
      <c r="AK49" s="190"/>
      <c r="AL49" s="190"/>
      <c r="AM49" s="190"/>
      <c r="AN49" s="190"/>
      <c r="AO49" s="35" t="s">
        <v>25</v>
      </c>
      <c r="AP49" s="190"/>
      <c r="AQ49" s="190"/>
      <c r="AR49" s="190"/>
      <c r="AS49" s="190"/>
      <c r="AT49" s="190"/>
      <c r="AU49" s="36" t="s">
        <v>25</v>
      </c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</row>
    <row r="50" spans="1:76" s="6" customFormat="1" ht="12.75" customHeight="1"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37"/>
      <c r="BC50" s="37"/>
      <c r="BD50" s="37"/>
      <c r="BE50" s="37"/>
      <c r="BF50" s="37"/>
      <c r="BG50" s="22"/>
      <c r="BH50" s="22"/>
      <c r="BI50" s="22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22"/>
      <c r="BW50" s="22"/>
      <c r="BX50" s="22"/>
    </row>
    <row r="51" spans="1:76" s="6" customFormat="1" ht="12.75" customHeight="1">
      <c r="B51" s="38" t="s">
        <v>27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AC51" s="219" t="s">
        <v>26</v>
      </c>
      <c r="AD51" s="220"/>
      <c r="AE51" s="220"/>
      <c r="AF51" s="220"/>
      <c r="AG51" s="220"/>
      <c r="AH51" s="220"/>
      <c r="AI51" s="220"/>
      <c r="AJ51" s="221"/>
      <c r="AK51" s="180">
        <f>I48+R48+AA48+AJ48+AP48</f>
        <v>0</v>
      </c>
      <c r="AL51" s="181"/>
      <c r="AM51" s="181"/>
      <c r="AN51" s="181"/>
      <c r="AO51" s="181"/>
      <c r="AP51" s="181"/>
      <c r="AQ51" s="181"/>
      <c r="AR51" s="181"/>
      <c r="AS51" s="181"/>
      <c r="AT51" s="191" t="s">
        <v>25</v>
      </c>
      <c r="AU51" s="192"/>
      <c r="BM51" s="40"/>
      <c r="BN51" s="40"/>
      <c r="BO51" s="40"/>
      <c r="BP51" s="40"/>
      <c r="BQ51" s="40"/>
      <c r="BR51" s="40"/>
      <c r="BS51" s="40"/>
      <c r="BT51" s="40"/>
      <c r="BU51" s="40"/>
    </row>
    <row r="52" spans="1:76" s="6" customFormat="1" ht="3.75" customHeight="1"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T52" s="41"/>
      <c r="U52" s="41"/>
      <c r="V52" s="41"/>
      <c r="W52" s="41"/>
      <c r="AC52" s="222"/>
      <c r="AD52" s="223"/>
      <c r="AE52" s="223"/>
      <c r="AF52" s="223"/>
      <c r="AG52" s="223"/>
      <c r="AH52" s="223"/>
      <c r="AI52" s="223"/>
      <c r="AJ52" s="224"/>
      <c r="AK52" s="182"/>
      <c r="AL52" s="183"/>
      <c r="AM52" s="183"/>
      <c r="AN52" s="183"/>
      <c r="AO52" s="183"/>
      <c r="AP52" s="183"/>
      <c r="AQ52" s="183"/>
      <c r="AR52" s="183"/>
      <c r="AS52" s="183"/>
      <c r="AT52" s="193"/>
      <c r="AU52" s="194"/>
    </row>
    <row r="53" spans="1:76" s="6" customFormat="1" ht="13.5">
      <c r="B53" s="38" t="s">
        <v>42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AC53" s="225"/>
      <c r="AD53" s="226"/>
      <c r="AE53" s="226"/>
      <c r="AF53" s="226"/>
      <c r="AG53" s="226"/>
      <c r="AH53" s="226"/>
      <c r="AI53" s="226"/>
      <c r="AJ53" s="227"/>
      <c r="AK53" s="184"/>
      <c r="AL53" s="185"/>
      <c r="AM53" s="185"/>
      <c r="AN53" s="185"/>
      <c r="AO53" s="185"/>
      <c r="AP53" s="185"/>
      <c r="AQ53" s="185"/>
      <c r="AR53" s="185"/>
      <c r="AS53" s="185"/>
      <c r="AT53" s="195"/>
      <c r="AU53" s="196"/>
    </row>
    <row r="54" spans="1:76" s="6" customFormat="1" ht="3.75" customHeight="1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T54" s="41"/>
      <c r="U54" s="41"/>
      <c r="V54" s="41"/>
      <c r="W54" s="41"/>
      <c r="AC54" s="87"/>
      <c r="AD54" s="43"/>
      <c r="AE54" s="43"/>
      <c r="AF54" s="43"/>
      <c r="AG54" s="43"/>
      <c r="AH54" s="43"/>
      <c r="AI54" s="43"/>
      <c r="AJ54" s="43"/>
      <c r="AK54" s="44"/>
      <c r="AL54" s="44"/>
      <c r="AM54" s="44"/>
      <c r="AN54" s="44"/>
      <c r="AO54" s="44"/>
      <c r="AP54" s="44"/>
      <c r="AQ54" s="44"/>
      <c r="AR54" s="44"/>
      <c r="AS54" s="44"/>
      <c r="AT54" s="86"/>
      <c r="AU54" s="86"/>
    </row>
    <row r="55" spans="1:76" s="6" customFormat="1" ht="13.5">
      <c r="B55" s="9" t="s">
        <v>43</v>
      </c>
      <c r="C55" s="41"/>
      <c r="D55" s="45"/>
      <c r="E55" s="45"/>
      <c r="F55" s="45"/>
      <c r="G55" s="45"/>
      <c r="H55" s="46"/>
      <c r="I55" s="46"/>
      <c r="J55" s="46"/>
      <c r="K55" s="47"/>
      <c r="L55" s="47"/>
      <c r="M55" s="47"/>
      <c r="N55" s="47"/>
      <c r="O55" s="47"/>
      <c r="P55" s="47"/>
      <c r="Q55" s="47"/>
      <c r="R55" s="47"/>
      <c r="S55" s="48"/>
      <c r="T55" s="47"/>
      <c r="U55" s="47"/>
      <c r="V55" s="47"/>
      <c r="W55" s="47"/>
      <c r="X55" s="47"/>
      <c r="Y55" s="47"/>
      <c r="Z55" s="47"/>
      <c r="AA55" s="47"/>
      <c r="AB55" s="48"/>
      <c r="AC55" s="47"/>
      <c r="AD55" s="47"/>
      <c r="AE55" s="47"/>
      <c r="AF55" s="47"/>
      <c r="AG55" s="47"/>
      <c r="AH55" s="48"/>
      <c r="AI55" s="47"/>
      <c r="AJ55" s="47"/>
      <c r="AK55" s="47"/>
      <c r="AL55" s="48"/>
      <c r="AM55" s="47"/>
      <c r="AN55" s="47"/>
      <c r="AO55" s="47"/>
      <c r="AP55" s="48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</row>
    <row r="56" spans="1:76" s="6" customFormat="1" ht="12.75" customHeight="1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1"/>
      <c r="U56" s="41"/>
      <c r="V56" s="41"/>
      <c r="W56" s="41"/>
      <c r="AD56" s="154"/>
      <c r="AE56" s="154"/>
      <c r="AF56" s="154"/>
      <c r="AG56" s="154"/>
      <c r="AH56" s="154"/>
      <c r="AI56" s="154"/>
      <c r="AJ56" s="186" t="s">
        <v>7</v>
      </c>
      <c r="AK56" s="186"/>
      <c r="AL56" s="155"/>
      <c r="AM56" s="155"/>
      <c r="AN56" s="155"/>
      <c r="AO56" s="186" t="s">
        <v>8</v>
      </c>
      <c r="AP56" s="186"/>
      <c r="AQ56" s="154"/>
      <c r="AR56" s="154"/>
      <c r="AS56" s="154"/>
      <c r="AT56" s="186" t="s">
        <v>9</v>
      </c>
      <c r="AU56" s="186"/>
      <c r="BB56" s="40"/>
      <c r="BC56" s="40"/>
      <c r="BD56" s="40"/>
      <c r="BE56" s="40"/>
      <c r="BF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</row>
    <row r="57" spans="1:76" s="6" customFormat="1" ht="12.75" customHeight="1">
      <c r="B57" s="373" t="s">
        <v>60</v>
      </c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41"/>
      <c r="AD57" s="154"/>
      <c r="AE57" s="154"/>
      <c r="AF57" s="154"/>
      <c r="AG57" s="154"/>
      <c r="AH57" s="154"/>
      <c r="AI57" s="154"/>
      <c r="AJ57" s="186"/>
      <c r="AK57" s="186"/>
      <c r="AL57" s="155"/>
      <c r="AM57" s="155"/>
      <c r="AN57" s="155"/>
      <c r="AO57" s="186"/>
      <c r="AP57" s="186"/>
      <c r="AQ57" s="154"/>
      <c r="AR57" s="154"/>
      <c r="AS57" s="154"/>
      <c r="AT57" s="186"/>
      <c r="AU57" s="186"/>
      <c r="BB57" s="40"/>
      <c r="BC57" s="40"/>
      <c r="BD57" s="40"/>
      <c r="BE57" s="40"/>
      <c r="BF57" s="40"/>
      <c r="BM57" s="40"/>
      <c r="BN57" s="40"/>
      <c r="BO57" s="40"/>
      <c r="BP57" s="40"/>
      <c r="BQ57" s="40"/>
      <c r="BR57" s="40"/>
      <c r="BS57" s="40"/>
      <c r="BT57" s="40"/>
      <c r="BU57" s="40"/>
    </row>
    <row r="58" spans="1:76" s="6" customFormat="1" ht="3.75" customHeight="1"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41"/>
      <c r="AC58" s="87"/>
      <c r="AD58" s="87"/>
      <c r="AE58" s="87"/>
      <c r="AF58" s="87"/>
      <c r="AG58" s="85"/>
      <c r="AH58" s="85"/>
      <c r="AI58" s="87"/>
      <c r="AJ58" s="87"/>
      <c r="AK58" s="85"/>
      <c r="AL58" s="85"/>
      <c r="AM58" s="87"/>
      <c r="AN58" s="87"/>
      <c r="AO58" s="85"/>
      <c r="AP58" s="85"/>
    </row>
    <row r="59" spans="1:76" s="6" customFormat="1" ht="12.75" customHeight="1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41"/>
      <c r="W59" s="41"/>
      <c r="X59" s="372" t="s">
        <v>61</v>
      </c>
      <c r="Y59" s="372"/>
      <c r="Z59" s="372"/>
      <c r="AA59" s="372"/>
      <c r="AB59" s="372"/>
      <c r="AC59" s="372"/>
      <c r="AD59" s="200">
        <f>AI9</f>
        <v>0</v>
      </c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</row>
    <row r="60" spans="1:76" s="6" customFormat="1" ht="12.75" customHeight="1">
      <c r="G60" s="41"/>
      <c r="H60" s="41"/>
      <c r="I60" s="41"/>
      <c r="J60" s="41"/>
      <c r="K60" s="41"/>
      <c r="L60" s="41"/>
      <c r="M60" s="41"/>
      <c r="N60" s="41"/>
      <c r="O60" s="41"/>
      <c r="P60" s="85"/>
      <c r="Q60" s="85"/>
      <c r="R60" s="85"/>
      <c r="S60" s="85"/>
      <c r="T60" s="85"/>
      <c r="U60" s="85"/>
      <c r="V60" s="41"/>
      <c r="W60" s="41"/>
      <c r="X60" s="372"/>
      <c r="Y60" s="372"/>
      <c r="Z60" s="372"/>
      <c r="AA60" s="372"/>
      <c r="AB60" s="372"/>
      <c r="AC60" s="372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</row>
    <row r="61" spans="1:76" s="41" customFormat="1" ht="12.75" customHeight="1">
      <c r="B61" s="6"/>
      <c r="C61" s="6"/>
      <c r="D61" s="6"/>
      <c r="E61" s="6"/>
      <c r="F61" s="6"/>
      <c r="P61" s="85"/>
      <c r="Q61" s="85"/>
      <c r="R61" s="85"/>
      <c r="AK61" s="51"/>
      <c r="AL61" s="51"/>
      <c r="AM61" s="51"/>
      <c r="AN61" s="51"/>
      <c r="AO61" s="51"/>
      <c r="AP61" s="51"/>
    </row>
    <row r="62" spans="1:76" s="6" customFormat="1" ht="12.75" customHeight="1">
      <c r="A62" s="197" t="s">
        <v>44</v>
      </c>
      <c r="B62" s="198"/>
      <c r="C62" s="198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52"/>
      <c r="AL62" s="52"/>
      <c r="AM62" s="52"/>
      <c r="AN62" s="52"/>
      <c r="AO62" s="52"/>
      <c r="AP62" s="52"/>
      <c r="AQ62" s="24"/>
      <c r="AR62" s="24"/>
      <c r="AS62" s="24"/>
      <c r="AT62" s="24"/>
      <c r="AU62" s="53"/>
    </row>
    <row r="63" spans="1:76" s="6" customFormat="1" ht="12.75" customHeight="1">
      <c r="A63" s="54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55"/>
    </row>
    <row r="64" spans="1:76" s="6" customFormat="1" ht="12.75" customHeight="1">
      <c r="A64" s="54"/>
      <c r="B64" s="48"/>
      <c r="C64" s="48"/>
      <c r="D64" s="48"/>
      <c r="E64" s="48"/>
      <c r="F64" s="48"/>
      <c r="G64" s="48"/>
      <c r="H64" s="22"/>
      <c r="I64" s="22"/>
      <c r="J64" s="22"/>
      <c r="K64" s="22"/>
      <c r="L64" s="22"/>
      <c r="M64" s="22"/>
      <c r="N64" s="22"/>
      <c r="O64" s="22"/>
      <c r="P64" s="48"/>
      <c r="Q64" s="48"/>
      <c r="R64" s="48"/>
      <c r="S64" s="48"/>
      <c r="T64" s="48"/>
      <c r="U64" s="48"/>
      <c r="V64" s="48"/>
      <c r="W64" s="48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55"/>
    </row>
    <row r="65" spans="1:47" s="6" customFormat="1" ht="12.75" customHeight="1">
      <c r="A65" s="54"/>
      <c r="B65" s="48"/>
      <c r="C65" s="48"/>
      <c r="D65" s="48"/>
      <c r="E65" s="48"/>
      <c r="F65" s="48"/>
      <c r="G65" s="48"/>
      <c r="H65" s="22"/>
      <c r="I65" s="22"/>
      <c r="J65" s="22"/>
      <c r="K65" s="22"/>
      <c r="L65" s="22"/>
      <c r="M65" s="22"/>
      <c r="N65" s="22"/>
      <c r="O65" s="22"/>
      <c r="P65" s="48"/>
      <c r="Q65" s="48"/>
      <c r="R65" s="48"/>
      <c r="S65" s="48"/>
      <c r="T65" s="48"/>
      <c r="U65" s="48"/>
      <c r="V65" s="48"/>
      <c r="W65" s="48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55"/>
    </row>
    <row r="66" spans="1:47" s="6" customFormat="1" ht="12.75" customHeight="1">
      <c r="A66" s="54"/>
      <c r="B66" s="48"/>
      <c r="C66" s="48"/>
      <c r="D66" s="48"/>
      <c r="E66" s="48"/>
      <c r="F66" s="48"/>
      <c r="G66" s="48"/>
      <c r="H66" s="22"/>
      <c r="I66" s="22"/>
      <c r="J66" s="22"/>
      <c r="K66" s="22"/>
      <c r="L66" s="22"/>
      <c r="M66" s="22"/>
      <c r="N66" s="22"/>
      <c r="O66" s="22"/>
      <c r="P66" s="48"/>
      <c r="Q66" s="48"/>
      <c r="R66" s="48"/>
      <c r="S66" s="48"/>
      <c r="T66" s="48"/>
      <c r="U66" s="48"/>
      <c r="V66" s="48"/>
      <c r="W66" s="48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55"/>
    </row>
    <row r="67" spans="1:47" s="6" customFormat="1" ht="12.75" customHeight="1">
      <c r="A67" s="54"/>
      <c r="B67" s="48"/>
      <c r="C67" s="48"/>
      <c r="D67" s="48"/>
      <c r="E67" s="48"/>
      <c r="F67" s="48"/>
      <c r="G67" s="48"/>
      <c r="H67" s="22"/>
      <c r="I67" s="22"/>
      <c r="J67" s="22"/>
      <c r="K67" s="22"/>
      <c r="L67" s="22"/>
      <c r="M67" s="22"/>
      <c r="N67" s="22"/>
      <c r="O67" s="22"/>
      <c r="P67" s="48"/>
      <c r="Q67" s="48"/>
      <c r="R67" s="48"/>
      <c r="S67" s="48"/>
      <c r="T67" s="48"/>
      <c r="U67" s="48"/>
      <c r="V67" s="48"/>
      <c r="W67" s="48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55"/>
    </row>
    <row r="68" spans="1:47" s="6" customFormat="1" ht="12.75" customHeight="1">
      <c r="A68" s="54"/>
      <c r="B68" s="48"/>
      <c r="C68" s="48"/>
      <c r="D68" s="48"/>
      <c r="E68" s="48"/>
      <c r="F68" s="48"/>
      <c r="G68" s="48"/>
      <c r="H68" s="22"/>
      <c r="I68" s="22"/>
      <c r="J68" s="22"/>
      <c r="K68" s="22"/>
      <c r="L68" s="22"/>
      <c r="M68" s="22"/>
      <c r="N68" s="22"/>
      <c r="O68" s="22"/>
      <c r="P68" s="48"/>
      <c r="Q68" s="48"/>
      <c r="R68" s="48"/>
      <c r="S68" s="48"/>
      <c r="T68" s="48"/>
      <c r="U68" s="48"/>
      <c r="V68" s="48"/>
      <c r="W68" s="48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55"/>
    </row>
    <row r="69" spans="1:47" s="6" customFormat="1" ht="12" customHeight="1">
      <c r="A69" s="54"/>
      <c r="B69" s="48"/>
      <c r="C69" s="48"/>
      <c r="D69" s="48"/>
      <c r="E69" s="48"/>
      <c r="F69" s="48"/>
      <c r="G69" s="48"/>
      <c r="H69" s="22"/>
      <c r="I69" s="22"/>
      <c r="J69" s="22"/>
      <c r="K69" s="22"/>
      <c r="L69" s="22"/>
      <c r="M69" s="22"/>
      <c r="N69" s="22"/>
      <c r="O69" s="22"/>
      <c r="P69" s="48"/>
      <c r="Q69" s="48"/>
      <c r="R69" s="48"/>
      <c r="S69" s="48"/>
      <c r="T69" s="48"/>
      <c r="U69" s="48"/>
      <c r="V69" s="48"/>
      <c r="W69" s="48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55"/>
    </row>
    <row r="70" spans="1:47" s="6" customFormat="1" ht="13.5" customHeight="1">
      <c r="A70" s="54"/>
      <c r="B70" s="48"/>
      <c r="C70" s="48"/>
      <c r="D70" s="48"/>
      <c r="E70" s="48"/>
      <c r="F70" s="48"/>
      <c r="G70" s="48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55"/>
    </row>
    <row r="71" spans="1:47" s="6" customFormat="1" ht="13.5" customHeight="1">
      <c r="A71" s="5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57"/>
    </row>
    <row r="72" spans="1:47" s="6" customFormat="1" ht="11.25" customHeight="1"/>
    <row r="73" spans="1:47" s="6" customFormat="1" ht="11.25" customHeight="1"/>
    <row r="74" spans="1:47" s="6" customFormat="1" ht="11.25" customHeight="1"/>
    <row r="75" spans="1:47" s="6" customFormat="1" ht="11.25" customHeight="1"/>
    <row r="76" spans="1:47" s="6" customFormat="1" ht="11.25" customHeight="1"/>
    <row r="77" spans="1:47" s="6" customFormat="1" ht="11.25" customHeight="1"/>
    <row r="78" spans="1:47" s="6" customFormat="1" ht="11.25" customHeight="1"/>
    <row r="79" spans="1:47" s="6" customFormat="1" ht="11.25" customHeight="1"/>
    <row r="80" spans="1:47" s="6" customFormat="1" ht="11.25" customHeight="1"/>
    <row r="81" s="6" customFormat="1" ht="11.25" customHeight="1"/>
    <row r="82" s="6" customFormat="1" ht="11.25" customHeight="1"/>
    <row r="83" s="6" customFormat="1" ht="11.25" customHeight="1"/>
    <row r="84" s="6" customFormat="1" ht="11.25" customHeight="1"/>
    <row r="85" s="6" customFormat="1" ht="11.25" customHeight="1"/>
    <row r="86" s="6" customFormat="1" ht="11.25" customHeight="1"/>
    <row r="87" s="6" customFormat="1" ht="11.25" customHeight="1"/>
    <row r="88" s="6" customFormat="1" ht="11.25" customHeight="1"/>
    <row r="89" s="6" customFormat="1" ht="11.25" customHeight="1"/>
    <row r="90" s="6" customFormat="1" ht="11.25" customHeight="1"/>
    <row r="91" s="6" customFormat="1" ht="11.25" customHeight="1"/>
    <row r="92" s="6" customFormat="1" ht="11.25" customHeight="1"/>
    <row r="93" s="6" customFormat="1" ht="11.25" customHeight="1"/>
    <row r="94" s="6" customFormat="1" ht="11.25" customHeight="1"/>
    <row r="95" s="6" customFormat="1" ht="11.25" customHeight="1"/>
    <row r="96" s="6" customFormat="1" ht="11.25" customHeight="1"/>
    <row r="97" s="6" customFormat="1" ht="11.25" customHeight="1"/>
    <row r="98" s="6" customFormat="1" ht="11.25" customHeight="1"/>
    <row r="99" s="6" customFormat="1" ht="11.25" customHeight="1"/>
    <row r="100" s="6" customFormat="1" ht="11.25" customHeight="1"/>
    <row r="101" s="6" customFormat="1" ht="11.25" customHeight="1"/>
    <row r="102" s="6" customFormat="1" ht="11.25" customHeight="1"/>
    <row r="103" s="6" customFormat="1" ht="11.25" customHeight="1"/>
    <row r="104" s="6" customFormat="1" ht="11.25" customHeight="1"/>
    <row r="105" s="6" customFormat="1" ht="11.25" customHeight="1"/>
    <row r="106" s="6" customFormat="1" ht="11.25" customHeight="1"/>
    <row r="107" s="6" customFormat="1" ht="11.25" customHeight="1"/>
    <row r="108" s="6" customFormat="1" ht="11.25" customHeight="1"/>
    <row r="109" s="6" customFormat="1" ht="11.25" customHeight="1"/>
    <row r="110" s="6" customFormat="1" ht="11.25" customHeight="1"/>
    <row r="111" s="6" customFormat="1" ht="11.25" customHeight="1"/>
    <row r="112" s="6" customFormat="1" ht="11.25" customHeight="1"/>
    <row r="113" s="6" customFormat="1" ht="11.25" customHeight="1"/>
    <row r="114" s="6" customFormat="1" ht="11.25" customHeight="1"/>
    <row r="115" s="6" customFormat="1" ht="11.25" customHeight="1"/>
    <row r="116" s="6" customFormat="1" ht="11.25" customHeight="1"/>
    <row r="117" s="6" customFormat="1" ht="11.25" customHeight="1"/>
    <row r="118" s="6" customFormat="1" ht="11.25" customHeight="1"/>
    <row r="119" s="6" customFormat="1" ht="11.25" customHeight="1"/>
    <row r="120" s="6" customFormat="1" ht="11.25" customHeight="1"/>
    <row r="121" s="6" customFormat="1" ht="11.25" customHeight="1"/>
    <row r="122" s="6" customFormat="1" ht="11.25" customHeight="1"/>
    <row r="123" s="6" customFormat="1" ht="11.25" customHeight="1"/>
    <row r="124" s="6" customFormat="1" ht="11.25" customHeight="1"/>
    <row r="125" s="6" customFormat="1" ht="11.25" customHeight="1"/>
    <row r="126" s="6" customFormat="1" ht="11.25" customHeight="1"/>
    <row r="127" s="6" customFormat="1" ht="11.25" customHeight="1"/>
    <row r="128" s="6" customFormat="1" ht="11.25" customHeight="1"/>
    <row r="129" s="6" customFormat="1" ht="11.25" customHeight="1"/>
    <row r="130" s="6" customFormat="1" ht="11.25" customHeight="1"/>
    <row r="131" s="6" customFormat="1" ht="11.25" customHeight="1"/>
    <row r="132" s="6" customFormat="1" ht="11.25" customHeight="1"/>
    <row r="133" s="6" customFormat="1" ht="11.25" customHeight="1"/>
    <row r="134" s="6" customFormat="1" ht="11.25" customHeight="1"/>
    <row r="135" s="6" customFormat="1" ht="11.25" customHeight="1"/>
    <row r="136" s="6" customFormat="1" ht="11.25" customHeight="1"/>
    <row r="137" s="6" customFormat="1" ht="11.25" customHeight="1"/>
    <row r="138" s="6" customFormat="1" ht="11.25" customHeight="1"/>
    <row r="139" s="6" customFormat="1" ht="11.25" customHeight="1"/>
    <row r="140" s="6" customFormat="1" ht="11.25" customHeight="1"/>
    <row r="141" s="6" customFormat="1" ht="11.25" customHeight="1"/>
    <row r="142" s="6" customFormat="1" ht="11.25" customHeight="1"/>
    <row r="143" s="6" customFormat="1" ht="11.25" customHeight="1"/>
    <row r="144" s="6" customFormat="1" ht="11.25" customHeight="1"/>
    <row r="145" s="6" customFormat="1" ht="11.25" customHeight="1"/>
    <row r="146" s="6" customFormat="1" ht="11.25" customHeight="1"/>
    <row r="147" s="6" customFormat="1" ht="11.25" customHeight="1"/>
    <row r="148" s="6" customFormat="1" ht="11.25" customHeight="1"/>
    <row r="149" s="6" customFormat="1" ht="11.25" customHeight="1"/>
    <row r="150" s="6" customFormat="1" ht="11.25" customHeight="1"/>
    <row r="151" s="6" customFormat="1" ht="11.25" customHeight="1"/>
    <row r="152" s="6" customFormat="1" ht="11.25" customHeight="1"/>
    <row r="153" s="6" customFormat="1" ht="11.25" customHeight="1"/>
    <row r="154" s="6" customFormat="1" ht="11.25" customHeight="1"/>
    <row r="155" s="6" customFormat="1" ht="11.25" customHeight="1"/>
    <row r="156" s="6" customFormat="1" ht="11.25" customHeight="1"/>
    <row r="157" s="6" customFormat="1" ht="11.25" customHeight="1"/>
    <row r="158" s="6" customFormat="1" ht="11.25" customHeight="1"/>
    <row r="159" s="6" customFormat="1" ht="11.25" customHeight="1"/>
    <row r="160" s="6" customFormat="1" ht="11.25" customHeight="1"/>
    <row r="161" s="6" customFormat="1" ht="11.25" customHeight="1"/>
    <row r="162" s="6" customFormat="1" ht="11.25" customHeight="1"/>
    <row r="163" s="6" customFormat="1" ht="11.25" customHeight="1"/>
    <row r="164" s="6" customFormat="1" ht="11.25" customHeight="1"/>
    <row r="165" s="6" customFormat="1" ht="11.25" customHeight="1"/>
    <row r="166" s="6" customFormat="1" ht="11.25" customHeight="1"/>
    <row r="167" s="6" customFormat="1" ht="11.25" customHeight="1"/>
    <row r="168" s="6" customFormat="1" ht="11.25" customHeight="1"/>
    <row r="169" s="6" customFormat="1" ht="11.25" customHeight="1"/>
    <row r="170" s="6" customFormat="1" ht="11.25" customHeight="1"/>
    <row r="171" s="6" customFormat="1" ht="11.25" customHeight="1"/>
    <row r="172" s="6" customFormat="1" ht="11.25" customHeight="1"/>
    <row r="173" s="6" customFormat="1" ht="11.25" customHeight="1"/>
    <row r="174" s="6" customFormat="1" ht="11.25" customHeight="1"/>
    <row r="175" s="6" customFormat="1" ht="11.25" customHeight="1"/>
    <row r="176" s="6" customFormat="1" ht="11.25" customHeight="1"/>
    <row r="177" s="6" customFormat="1" ht="11.25" customHeight="1"/>
    <row r="178" s="6" customFormat="1" ht="11.25" customHeight="1"/>
    <row r="179" s="6" customFormat="1" ht="11.25" customHeight="1"/>
    <row r="180" s="6" customFormat="1" ht="11.25" customHeight="1"/>
    <row r="181" s="6" customFormat="1" ht="11.25" customHeight="1"/>
    <row r="182" s="6" customFormat="1" ht="11.25" customHeight="1"/>
    <row r="183" s="6" customFormat="1" ht="11.25" customHeight="1"/>
    <row r="184" s="6" customFormat="1" ht="11.25" customHeight="1"/>
    <row r="185" s="6" customFormat="1" ht="11.25" customHeight="1"/>
    <row r="186" s="6" customFormat="1" ht="11.25" customHeight="1"/>
    <row r="187" s="6" customFormat="1" ht="11.25" customHeight="1"/>
    <row r="188" s="6" customFormat="1" ht="11.25" customHeight="1"/>
    <row r="189" s="6" customFormat="1" ht="11.25" customHeight="1"/>
    <row r="190" s="6" customFormat="1" ht="11.25" customHeight="1"/>
    <row r="191" s="6" customFormat="1" ht="11.25" customHeight="1"/>
    <row r="192" s="6" customFormat="1" ht="11.25" customHeight="1"/>
    <row r="193" spans="2:42" s="6" customFormat="1" ht="11.25" customHeight="1"/>
    <row r="194" spans="2:42" s="6" customFormat="1" ht="11.25" customHeight="1"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2:42" s="6" customFormat="1" ht="11.25" customHeight="1">
      <c r="H195" s="5"/>
      <c r="I195" s="5"/>
      <c r="J195" s="5"/>
      <c r="K195" s="5"/>
      <c r="L195" s="5"/>
      <c r="M195" s="5"/>
      <c r="N195" s="5"/>
      <c r="O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2:42" s="6" customFormat="1" ht="11.25" customHeight="1">
      <c r="H196" s="5"/>
      <c r="I196" s="5"/>
      <c r="J196" s="5"/>
      <c r="K196" s="5"/>
      <c r="L196" s="5"/>
      <c r="M196" s="5"/>
      <c r="N196" s="5"/>
      <c r="O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2:42" s="6" customFormat="1" ht="11.25" customHeight="1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2:42" s="6" customFormat="1" ht="11.25" customHeight="1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2:42" s="6" customFormat="1" ht="11.25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2:42" s="6" customFormat="1" ht="11.25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</sheetData>
  <sheetProtection algorithmName="SHA-512" hashValue="FTIsZ92zAPGlAvCxhMgQDOwDa+akRbE+6XzzQOfmGhKd6N91tadlIm7g4Y5lplM0MAKZWMBnaHm0EynIAdvWGg==" saltValue="xKWcFtwJLTyLnnL25BtHtg==" spinCount="100000" sheet="1" selectLockedCells="1"/>
  <mergeCells count="308">
    <mergeCell ref="AZ29:BD30"/>
    <mergeCell ref="Q21:R22"/>
    <mergeCell ref="AB19:AC20"/>
    <mergeCell ref="AL19:AM20"/>
    <mergeCell ref="AB21:AC22"/>
    <mergeCell ref="A36:B37"/>
    <mergeCell ref="A32:E35"/>
    <mergeCell ref="F42:H43"/>
    <mergeCell ref="I42:K43"/>
    <mergeCell ref="AJ36:AL37"/>
    <mergeCell ref="AM36:AO37"/>
    <mergeCell ref="AM38:AO39"/>
    <mergeCell ref="A38:B39"/>
    <mergeCell ref="C38:E39"/>
    <mergeCell ref="L35:N35"/>
    <mergeCell ref="O35:Q35"/>
    <mergeCell ref="F33:H35"/>
    <mergeCell ref="R35:T35"/>
    <mergeCell ref="U35:W35"/>
    <mergeCell ref="X35:Z35"/>
    <mergeCell ref="I33:Q34"/>
    <mergeCell ref="I36:K37"/>
    <mergeCell ref="C36:E37"/>
    <mergeCell ref="K30:M31"/>
    <mergeCell ref="BM38:BO39"/>
    <mergeCell ref="BP38:BR39"/>
    <mergeCell ref="BS38:BU39"/>
    <mergeCell ref="A42:B43"/>
    <mergeCell ref="C42:E43"/>
    <mergeCell ref="AZ41:BB42"/>
    <mergeCell ref="BC41:BI42"/>
    <mergeCell ref="BM41:CA41"/>
    <mergeCell ref="BM42:BO43"/>
    <mergeCell ref="BP42:BR43"/>
    <mergeCell ref="BS42:BU43"/>
    <mergeCell ref="BV42:BX43"/>
    <mergeCell ref="BY42:CA43"/>
    <mergeCell ref="AZ43:BB44"/>
    <mergeCell ref="BC43:BI44"/>
    <mergeCell ref="BM44:BO45"/>
    <mergeCell ref="BP44:BR45"/>
    <mergeCell ref="BS44:BU45"/>
    <mergeCell ref="BV44:BX45"/>
    <mergeCell ref="A44:B45"/>
    <mergeCell ref="C44:E45"/>
    <mergeCell ref="A40:B41"/>
    <mergeCell ref="C40:E41"/>
    <mergeCell ref="R38:T39"/>
    <mergeCell ref="F36:H37"/>
    <mergeCell ref="X36:Z37"/>
    <mergeCell ref="R36:T37"/>
    <mergeCell ref="AP40:AR41"/>
    <mergeCell ref="BY44:CA45"/>
    <mergeCell ref="AZ9:BC10"/>
    <mergeCell ref="AZ11:BC12"/>
    <mergeCell ref="AZ14:BC15"/>
    <mergeCell ref="AZ16:BC17"/>
    <mergeCell ref="AZ23:BC24"/>
    <mergeCell ref="BE23:BH24"/>
    <mergeCell ref="AZ25:BC26"/>
    <mergeCell ref="BE25:BH26"/>
    <mergeCell ref="BM35:BX36"/>
    <mergeCell ref="BV38:BX39"/>
    <mergeCell ref="AZ39:BB40"/>
    <mergeCell ref="BC39:BI40"/>
    <mergeCell ref="AZ37:BI38"/>
    <mergeCell ref="BM37:BO37"/>
    <mergeCell ref="BP37:BR37"/>
    <mergeCell ref="BS37:BU37"/>
    <mergeCell ref="BV37:BX37"/>
    <mergeCell ref="AG40:AI41"/>
    <mergeCell ref="L36:N37"/>
    <mergeCell ref="F38:H39"/>
    <mergeCell ref="I38:K39"/>
    <mergeCell ref="L38:N39"/>
    <mergeCell ref="O38:Q39"/>
    <mergeCell ref="L46:N47"/>
    <mergeCell ref="AS44:AU45"/>
    <mergeCell ref="U46:W47"/>
    <mergeCell ref="X59:AC60"/>
    <mergeCell ref="AO56:AP57"/>
    <mergeCell ref="AJ56:AK57"/>
    <mergeCell ref="AS40:AU41"/>
    <mergeCell ref="R42:T43"/>
    <mergeCell ref="U42:W43"/>
    <mergeCell ref="X42:Z43"/>
    <mergeCell ref="AA42:AC43"/>
    <mergeCell ref="AD42:AF43"/>
    <mergeCell ref="B57:V58"/>
    <mergeCell ref="F40:H41"/>
    <mergeCell ref="I40:K41"/>
    <mergeCell ref="L40:N41"/>
    <mergeCell ref="O40:Q41"/>
    <mergeCell ref="R40:T41"/>
    <mergeCell ref="U40:W41"/>
    <mergeCell ref="X40:Z41"/>
    <mergeCell ref="A27:E31"/>
    <mergeCell ref="F27:G29"/>
    <mergeCell ref="H27:AK27"/>
    <mergeCell ref="AL27:AN29"/>
    <mergeCell ref="AO27:AQ29"/>
    <mergeCell ref="AR27:AU29"/>
    <mergeCell ref="K28:S28"/>
    <mergeCell ref="T28:AB28"/>
    <mergeCell ref="AC28:AK28"/>
    <mergeCell ref="F30:G31"/>
    <mergeCell ref="K29:M29"/>
    <mergeCell ref="N29:P29"/>
    <mergeCell ref="Q29:S29"/>
    <mergeCell ref="T29:V29"/>
    <mergeCell ref="W29:Y29"/>
    <mergeCell ref="Z29:AB29"/>
    <mergeCell ref="N30:P31"/>
    <mergeCell ref="H28:J29"/>
    <mergeCell ref="H30:J31"/>
    <mergeCell ref="Z30:AB31"/>
    <mergeCell ref="AC30:AE31"/>
    <mergeCell ref="AF30:AH31"/>
    <mergeCell ref="AI30:AK31"/>
    <mergeCell ref="AL30:AN31"/>
    <mergeCell ref="AF29:AH29"/>
    <mergeCell ref="AI29:AK29"/>
    <mergeCell ref="AC29:AE29"/>
    <mergeCell ref="I35:K35"/>
    <mergeCell ref="Q30:S31"/>
    <mergeCell ref="T30:V31"/>
    <mergeCell ref="AJ38:AL39"/>
    <mergeCell ref="U38:W39"/>
    <mergeCell ref="X38:Z39"/>
    <mergeCell ref="AA38:AC39"/>
    <mergeCell ref="AD38:AF39"/>
    <mergeCell ref="AG38:AI39"/>
    <mergeCell ref="U36:W37"/>
    <mergeCell ref="O36:Q37"/>
    <mergeCell ref="AA36:AC37"/>
    <mergeCell ref="AD36:AF37"/>
    <mergeCell ref="AG36:AI37"/>
    <mergeCell ref="A23:E26"/>
    <mergeCell ref="K25:K26"/>
    <mergeCell ref="O25:O26"/>
    <mergeCell ref="S25:S26"/>
    <mergeCell ref="AD25:AD26"/>
    <mergeCell ref="W23:X24"/>
    <mergeCell ref="W25:X26"/>
    <mergeCell ref="L25:N26"/>
    <mergeCell ref="P25:R26"/>
    <mergeCell ref="K23:K24"/>
    <mergeCell ref="L23:N24"/>
    <mergeCell ref="O23:O24"/>
    <mergeCell ref="P23:R24"/>
    <mergeCell ref="S23:S24"/>
    <mergeCell ref="T23:V24"/>
    <mergeCell ref="T25:V26"/>
    <mergeCell ref="AA25:AA26"/>
    <mergeCell ref="Y25:Z26"/>
    <mergeCell ref="AB25:AC26"/>
    <mergeCell ref="F25:J26"/>
    <mergeCell ref="F23:J24"/>
    <mergeCell ref="A1:AU3"/>
    <mergeCell ref="AI4:AU5"/>
    <mergeCell ref="Y4:AH5"/>
    <mergeCell ref="F9:AC10"/>
    <mergeCell ref="G11:H11"/>
    <mergeCell ref="J11:N11"/>
    <mergeCell ref="F12:N12"/>
    <mergeCell ref="AI9:AU10"/>
    <mergeCell ref="A4:G5"/>
    <mergeCell ref="K4:L5"/>
    <mergeCell ref="H4:J5"/>
    <mergeCell ref="M4:N5"/>
    <mergeCell ref="O4:P5"/>
    <mergeCell ref="R4:S5"/>
    <mergeCell ref="T4:U5"/>
    <mergeCell ref="V4:X5"/>
    <mergeCell ref="A6:AD8"/>
    <mergeCell ref="Q4:Q5"/>
    <mergeCell ref="A9:E10"/>
    <mergeCell ref="AD9:AH10"/>
    <mergeCell ref="A11:E12"/>
    <mergeCell ref="A19:E22"/>
    <mergeCell ref="AN19:AU20"/>
    <mergeCell ref="H19:P20"/>
    <mergeCell ref="H21:P22"/>
    <mergeCell ref="S19:AA20"/>
    <mergeCell ref="S21:AA22"/>
    <mergeCell ref="AD19:AK20"/>
    <mergeCell ref="F15:S15"/>
    <mergeCell ref="F16:H16"/>
    <mergeCell ref="J16:N16"/>
    <mergeCell ref="P16:S16"/>
    <mergeCell ref="T15:AG15"/>
    <mergeCell ref="T16:V16"/>
    <mergeCell ref="X16:AB16"/>
    <mergeCell ref="AD16:AG16"/>
    <mergeCell ref="AH15:AU15"/>
    <mergeCell ref="AH16:AJ16"/>
    <mergeCell ref="F19:G20"/>
    <mergeCell ref="F21:G22"/>
    <mergeCell ref="Q19:R20"/>
    <mergeCell ref="AD21:AG22"/>
    <mergeCell ref="AH21:AJ22"/>
    <mergeCell ref="AK21:AS22"/>
    <mergeCell ref="AT21:AU22"/>
    <mergeCell ref="AP38:AR39"/>
    <mergeCell ref="AS38:AU39"/>
    <mergeCell ref="AP36:AR37"/>
    <mergeCell ref="AS36:AU37"/>
    <mergeCell ref="AJ40:AL41"/>
    <mergeCell ref="AG42:AI43"/>
    <mergeCell ref="AA40:AC41"/>
    <mergeCell ref="AD40:AF41"/>
    <mergeCell ref="W30:Y31"/>
    <mergeCell ref="AJ32:AO33"/>
    <mergeCell ref="AG35:AI35"/>
    <mergeCell ref="AM40:AO41"/>
    <mergeCell ref="AO30:AQ31"/>
    <mergeCell ref="AJ34:AL35"/>
    <mergeCell ref="AM34:AO35"/>
    <mergeCell ref="AP32:AU33"/>
    <mergeCell ref="AP34:AR35"/>
    <mergeCell ref="AS34:AU35"/>
    <mergeCell ref="AR30:AU31"/>
    <mergeCell ref="F32:AI32"/>
    <mergeCell ref="AA33:AI34"/>
    <mergeCell ref="AA35:AC35"/>
    <mergeCell ref="AD35:AF35"/>
    <mergeCell ref="R33:Z34"/>
    <mergeCell ref="AS25:AU26"/>
    <mergeCell ref="AR23:AR24"/>
    <mergeCell ref="AR25:AR26"/>
    <mergeCell ref="AO23:AQ24"/>
    <mergeCell ref="AO25:AQ26"/>
    <mergeCell ref="AK23:AM24"/>
    <mergeCell ref="AK25:AM26"/>
    <mergeCell ref="AN23:AN24"/>
    <mergeCell ref="AN25:AN26"/>
    <mergeCell ref="F44:H45"/>
    <mergeCell ref="I44:K45"/>
    <mergeCell ref="L44:N45"/>
    <mergeCell ref="A62:C62"/>
    <mergeCell ref="AG44:AI45"/>
    <mergeCell ref="AJ44:AL45"/>
    <mergeCell ref="A46:E47"/>
    <mergeCell ref="A48:E49"/>
    <mergeCell ref="AA46:AC47"/>
    <mergeCell ref="AD46:AF47"/>
    <mergeCell ref="AG46:AI47"/>
    <mergeCell ref="AJ46:AL47"/>
    <mergeCell ref="AJ48:AN49"/>
    <mergeCell ref="AA48:AH49"/>
    <mergeCell ref="O46:Q47"/>
    <mergeCell ref="F48:H49"/>
    <mergeCell ref="I48:P49"/>
    <mergeCell ref="AC51:AJ53"/>
    <mergeCell ref="AD59:AU60"/>
    <mergeCell ref="O44:Q45"/>
    <mergeCell ref="F46:H47"/>
    <mergeCell ref="I46:K47"/>
    <mergeCell ref="X46:Z47"/>
    <mergeCell ref="AP48:AT49"/>
    <mergeCell ref="L42:N43"/>
    <mergeCell ref="O42:Q43"/>
    <mergeCell ref="AQ56:AS57"/>
    <mergeCell ref="AL56:AN57"/>
    <mergeCell ref="AD56:AI57"/>
    <mergeCell ref="AM44:AO45"/>
    <mergeCell ref="AP44:AR45"/>
    <mergeCell ref="AM46:AO47"/>
    <mergeCell ref="AP46:AR47"/>
    <mergeCell ref="AS46:AU47"/>
    <mergeCell ref="AP42:AR43"/>
    <mergeCell ref="AS42:AU43"/>
    <mergeCell ref="AM42:AO43"/>
    <mergeCell ref="R46:T47"/>
    <mergeCell ref="R44:T45"/>
    <mergeCell ref="AJ42:AL43"/>
    <mergeCell ref="AD44:AF45"/>
    <mergeCell ref="U44:W45"/>
    <mergeCell ref="X44:Z45"/>
    <mergeCell ref="AA44:AC45"/>
    <mergeCell ref="AK51:AS53"/>
    <mergeCell ref="AT56:AU57"/>
    <mergeCell ref="R48:Y49"/>
    <mergeCell ref="AT51:AU53"/>
    <mergeCell ref="AZ31:BA32"/>
    <mergeCell ref="BB31:BD32"/>
    <mergeCell ref="A13:E14"/>
    <mergeCell ref="Q13:U14"/>
    <mergeCell ref="F13:P14"/>
    <mergeCell ref="AL16:AP16"/>
    <mergeCell ref="AR16:AU16"/>
    <mergeCell ref="O12:P12"/>
    <mergeCell ref="U12:V12"/>
    <mergeCell ref="Q12:T12"/>
    <mergeCell ref="W12:AU12"/>
    <mergeCell ref="V14:AB14"/>
    <mergeCell ref="AC14:AD14"/>
    <mergeCell ref="Z13:AB13"/>
    <mergeCell ref="W13:X13"/>
    <mergeCell ref="AE14:AH14"/>
    <mergeCell ref="AI14:AJ14"/>
    <mergeCell ref="AK14:AU14"/>
    <mergeCell ref="A15:E16"/>
    <mergeCell ref="A17:E18"/>
    <mergeCell ref="Q17:U18"/>
    <mergeCell ref="F17:P18"/>
    <mergeCell ref="V17:AU18"/>
    <mergeCell ref="AS23:AU24"/>
  </mergeCells>
  <phoneticPr fontId="1"/>
  <conditionalFormatting sqref="F36:N37 R36:W37 AA36:AF37 AJ36:AO37 AP38:AU39">
    <cfRule type="expression" dxfId="9" priority="8">
      <formula>$BC$43&gt;0</formula>
    </cfRule>
  </conditionalFormatting>
  <conditionalFormatting sqref="F38:N39">
    <cfRule type="expression" dxfId="8" priority="24">
      <formula>$AW$45&gt;0</formula>
    </cfRule>
  </conditionalFormatting>
  <conditionalFormatting sqref="V17:AU18">
    <cfRule type="expression" dxfId="7" priority="3">
      <formula>$F$17="その他"</formula>
    </cfRule>
  </conditionalFormatting>
  <conditionalFormatting sqref="AJ38 AM38 F38:N39 R38:W39 AA38:AF39 AP40:AU41">
    <cfRule type="expression" dxfId="6" priority="7">
      <formula>$BC$43&gt;1</formula>
    </cfRule>
  </conditionalFormatting>
  <conditionalFormatting sqref="AJ40 AM40 F40:N41 R40:W41 AA40:AF41 AP42:AU43">
    <cfRule type="expression" dxfId="5" priority="6">
      <formula>$BC$43&gt;2</formula>
    </cfRule>
  </conditionalFormatting>
  <conditionalFormatting sqref="AJ42 AM42 F42:N43 R42:W43 AA42:AF43 AP44:AU45">
    <cfRule type="expression" dxfId="4" priority="5">
      <formula>$BC$43&gt;3</formula>
    </cfRule>
  </conditionalFormatting>
  <conditionalFormatting sqref="AJ44 AM44 F44:N45 R44:W45 AA44:AF45">
    <cfRule type="expression" dxfId="3" priority="4">
      <formula>$BC$43&gt;4</formula>
    </cfRule>
  </conditionalFormatting>
  <conditionalFormatting sqref="AP36:AU41">
    <cfRule type="expression" dxfId="2" priority="17">
      <formula>$AW$45&gt;0</formula>
    </cfRule>
  </conditionalFormatting>
  <conditionalFormatting sqref="BC43:BI44">
    <cfRule type="cellIs" dxfId="1" priority="1" operator="greaterThan">
      <formula>5</formula>
    </cfRule>
    <cfRule type="cellIs" dxfId="0" priority="2" operator="greaterThan">
      <formula>6</formula>
    </cfRule>
  </conditionalFormatting>
  <dataValidations count="28">
    <dataValidation type="list" allowBlank="1" showInputMessage="1" showErrorMessage="1" sqref="L23:N26" xr:uid="{00000000-0002-0000-0000-000000000000}">
      <formula1>"1,2,3,4,5,6,7,8,9,10,11,12"</formula1>
    </dataValidation>
    <dataValidation type="list" allowBlank="1" showInputMessage="1" showErrorMessage="1" sqref="AC58:AF58 AC54:AF54" xr:uid="{00000000-0002-0000-0000-000001000000}">
      <formula1>"2024,2025,2026,2027,2028,2029,2030"</formula1>
    </dataValidation>
    <dataValidation allowBlank="1" showInputMessage="1" sqref="AI13:AJ13 AD9 U11:V11 AC13:AD13 Q13 O11:P11" xr:uid="{00000000-0002-0000-0000-000002000000}"/>
    <dataValidation type="list" allowBlank="1" showInputMessage="1" sqref="O12:P12 AC14:AD14" xr:uid="{00000000-0002-0000-0000-000003000000}">
      <formula1>"都,道,府,県"</formula1>
    </dataValidation>
    <dataValidation type="list" allowBlank="1" showInputMessage="1" sqref="U12:V12 AI14:AJ14" xr:uid="{00000000-0002-0000-0000-000004000000}">
      <formula1>"市,町,村,郡"</formula1>
    </dataValidation>
    <dataValidation type="list" allowBlank="1" showInputMessage="1" sqref="F19:G22 Q19:R22 AB19:AC22 AL19:AM20" xr:uid="{00000000-0002-0000-0000-000005000000}">
      <formula1>"○"</formula1>
    </dataValidation>
    <dataValidation type="list" allowBlank="1" showInputMessage="1" showErrorMessage="1" sqref="AO23:AQ26" xr:uid="{00000000-0002-0000-0000-000006000000}">
      <formula1>"00,15,30,45"</formula1>
    </dataValidation>
    <dataValidation type="list" allowBlank="1" showInputMessage="1" showErrorMessage="1" prompt="提出の年月日を入力してください" sqref="AD56:AI57" xr:uid="{00000000-0002-0000-0000-000007000000}">
      <formula1>"2025,2026,2027,2028,2029,2030,"</formula1>
    </dataValidation>
    <dataValidation type="list" allowBlank="1" showInputMessage="1" showErrorMessage="1" sqref="Y4:AH5" xr:uid="{00000000-0002-0000-0000-000008000000}">
      <formula1>"西宮市,朝来市,その他"</formula1>
    </dataValidation>
    <dataValidation type="list" allowBlank="1" showInputMessage="1" showErrorMessage="1" sqref="AI4:AU5" xr:uid="{00000000-0002-0000-0000-000009000000}">
      <formula1>"学校,団体,家族,その他"</formula1>
    </dataValidation>
    <dataValidation type="list" allowBlank="1" showInputMessage="1" showErrorMessage="1" sqref="P23:R26" xr:uid="{00000000-0002-0000-0000-00000A000000}">
      <formula1>"1,2,3,4,5,6,7,8,9,10,11,12,13,14,15,16,17,18,19,20,21,22,23,24,25,26,27,28,29,30,31"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F36:N43 R36:W43 AA36:AF43" xr:uid="{00000000-0002-0000-0000-00000B000000}">
      <formula1>AND($A38&lt;&gt;"",AND(-1&lt;F36,F36&lt;H$30+1))</formula1>
    </dataValidation>
    <dataValidation type="custom" showInputMessage="1" showErrorMessage="1" errorTitle="入力エラー" error="実人数を超えています。" prompt="通常の日帰り利用者9:00～22:00に加え、_x000a_宿泊者が13時以前にも使用する場合は、その人数も含めた人数を記入してください。" sqref="AS36:AU37" xr:uid="{00000000-0002-0000-0000-00000C000000}">
      <formula1>AND(-1&lt;AS36,AS36&lt;AR30-AP36+1)</formula1>
    </dataValidation>
    <dataValidation type="custom" showInputMessage="1" showErrorMessage="1" errorTitle="入力エラー" error="利用しない日程に記入されている、または実人数を超えています。" prompt="通常の日帰り利用者9:00～22:00に加え、_x000a_前日からの宿泊者が13時以降にも使用する場合は、その人数も含めた人数を記入してください。" sqref="AP38:AU45" xr:uid="{00000000-0002-0000-0000-00000D000000}">
      <formula1>AND($A38&lt;&gt;"",AND(-1&lt;AP38,AP38&lt;$AR$30-AS38+1))</formula1>
    </dataValidation>
    <dataValidation type="list" allowBlank="1" showInputMessage="1" showErrorMessage="1" sqref="F23:J26" xr:uid="{00000000-0002-0000-0000-00000E000000}">
      <formula1>"2025,2026,2027,2028,2029,2030"</formula1>
    </dataValidation>
    <dataValidation type="custom" showInputMessage="1" showErrorMessage="1" errorTitle="入力エラー" error="宿泊しない日程に記入されている、または実人数を超えています。" sqref="F44:N45 R44:W45 AA44:AF45" xr:uid="{00000000-0002-0000-0000-00000F000000}">
      <formula1>AND($AZ$31&lt;&gt;"",AND(-1&lt;F44,F44&lt;H$30+1))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M36:AO43" xr:uid="{00000000-0002-0000-0000-000010000000}">
      <formula1>AND($A38&lt;&gt;"",AND(-1&lt;AM36,AM36&lt;AL$30-AJ$36+1))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J36:AL43" xr:uid="{00000000-0002-0000-0000-000011000000}">
      <formula1>AND($A38&lt;&gt;"",AND(-1&lt;AJ36,AJ36&lt;AL$30-AM36+1))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J44:AL45" xr:uid="{00000000-0002-0000-0000-000012000000}">
      <formula1>AND($AZ$31&lt;&gt;"",AND(-1&lt;AJ44,AJ44&lt;AL$30-AM44+1))</formula1>
    </dataValidation>
    <dataValidation type="custom" showErrorMessage="1" errorTitle="入力エラー" error="宿泊しない日程に記入されている、または実人数を超えています。" prompt="左記日程に宿泊する人数を記入する欄です" sqref="AM44:AO45" xr:uid="{00000000-0002-0000-0000-000013000000}">
      <formula1>AND($AZ$31&lt;&gt;"",AND(-1&lt;AM44,AM44&lt;AL$30-AJ$36+1))</formula1>
    </dataValidation>
    <dataValidation type="custom" showInputMessage="1" showErrorMessage="1" errorTitle="入力エラー" error="実人数を超えています。" prompt="通常の日帰り利用者9:00～22:00に加え、_x000a_宿泊者が13時以前にも使用する場合は、その人数も含めた人数を記入してください。" sqref="AP36:AR37" xr:uid="{00000000-0002-0000-0000-000014000000}">
      <formula1>AND(-1&lt;AP36,AP36&lt;AR30-AS36+1)</formula1>
    </dataValidation>
    <dataValidation allowBlank="1" showInputMessage="1" showErrorMessage="1" prompt="学校・団体の場合のみ記入" sqref="F9:AC10" xr:uid="{00000000-0002-0000-0000-000015000000}"/>
    <dataValidation allowBlank="1" showInputMessage="1" showErrorMessage="1" prompt="成年者に限ります" sqref="F13:P14" xr:uid="{00000000-0002-0000-0000-000016000000}"/>
    <dataValidation allowBlank="1" showInputMessage="1" showErrorMessage="1" prompt="使用目的を選択してください。_x000a_その他の場合は、詳細を右欄にご入力してください。" sqref="F17:P18" xr:uid="{00000000-0002-0000-0000-000017000000}"/>
    <dataValidation allowBlank="1" showInputMessage="1" showErrorMessage="1" prompt="提出の年月日を入力してください" sqref="AL56:AN57" xr:uid="{00000000-0002-0000-0000-000019000000}"/>
    <dataValidation type="list" allowBlank="1" showInputMessage="1" showErrorMessage="1" prompt="提出の年月日を入力してください" sqref="AQ56:AS57" xr:uid="{00000000-0002-0000-0000-00001A000000}">
      <formula1>"1,2,3,4,5,6,7,8,9,10,11,12,13,14,15,16,17,18,19,20,21,22,23,24,25,26,27,28,29,30,31"</formula1>
    </dataValidation>
    <dataValidation type="list" allowBlank="1" showInputMessage="1" showErrorMessage="1" sqref="AK23:AM26" xr:uid="{00000000-0002-0000-0000-00001B000000}">
      <formula1>"9,10,11,12,13,14,15,16,17,18,19,20,21,22"</formula1>
    </dataValidation>
    <dataValidation allowBlank="1" showInputMessage="1" showErrorMessage="1" prompt="校長名または団体の代表者名を記入して下さい(成年者に限ります)" sqref="AI9:AU10" xr:uid="{00000000-0002-0000-0000-00001C000000}"/>
  </dataValidations>
  <pageMargins left="0.82677165354330717" right="0.55118110236220474" top="0.55118110236220474" bottom="0.55118110236220474" header="0.31496062992125984" footer="0.31496062992125984"/>
  <pageSetup paperSize="9" scale="88" orientation="portrait" r:id="rId1"/>
  <headerFooter>
    <oddFooter>&amp;R&amp;"ＭＳ 明朝,標準"&amp;9（自然の家用）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X200"/>
  <sheetViews>
    <sheetView showZeros="0" view="pageBreakPreview" zoomScale="85" zoomScaleNormal="100" zoomScaleSheetLayoutView="85" zoomScalePageLayoutView="70" workbookViewId="0">
      <selection activeCell="AK21" sqref="AK21:AS22"/>
    </sheetView>
  </sheetViews>
  <sheetFormatPr defaultColWidth="1.875" defaultRowHeight="11.25" customHeight="1"/>
  <cols>
    <col min="1" max="59" width="1.875" style="9" customWidth="1"/>
    <col min="60" max="63" width="1.875" style="9"/>
    <col min="64" max="64" width="1.875" style="9" customWidth="1"/>
    <col min="65" max="16384" width="1.875" style="9"/>
  </cols>
  <sheetData>
    <row r="1" spans="1:73" ht="12.75" customHeight="1">
      <c r="A1" s="494" t="s">
        <v>33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</row>
    <row r="2" spans="1:73" ht="12.75" customHeight="1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  <c r="AM2" s="494"/>
      <c r="AN2" s="494"/>
      <c r="AO2" s="494"/>
      <c r="AP2" s="494"/>
      <c r="AQ2" s="494"/>
      <c r="AR2" s="494"/>
      <c r="AS2" s="494"/>
      <c r="AT2" s="494"/>
      <c r="AU2" s="494"/>
    </row>
    <row r="3" spans="1:73" ht="12.75" customHeight="1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  <c r="AT3" s="495"/>
      <c r="AU3" s="495"/>
    </row>
    <row r="4" spans="1:73" s="41" customFormat="1" ht="12.75" customHeight="1">
      <c r="A4" s="318" t="s">
        <v>90</v>
      </c>
      <c r="B4" s="98"/>
      <c r="C4" s="98"/>
      <c r="D4" s="98"/>
      <c r="E4" s="98"/>
      <c r="F4" s="98"/>
      <c r="G4" s="98"/>
      <c r="H4" s="98">
        <f>入力シート!$H$4</f>
        <v>0</v>
      </c>
      <c r="I4" s="98"/>
      <c r="J4" s="98"/>
      <c r="K4" s="98" t="s">
        <v>91</v>
      </c>
      <c r="L4" s="98"/>
      <c r="M4" s="89" t="s">
        <v>92</v>
      </c>
      <c r="N4" s="93"/>
      <c r="O4" s="93">
        <f>入力シート!$O$4</f>
        <v>0</v>
      </c>
      <c r="P4" s="93"/>
      <c r="Q4" s="93" t="s">
        <v>94</v>
      </c>
      <c r="R4" s="93">
        <f>入力シート!$R$4</f>
        <v>0</v>
      </c>
      <c r="S4" s="93"/>
      <c r="T4" s="144" t="s">
        <v>93</v>
      </c>
      <c r="U4" s="144"/>
      <c r="V4" s="346">
        <f>入力シート!$V$4</f>
        <v>0</v>
      </c>
      <c r="W4" s="346"/>
      <c r="X4" s="347"/>
      <c r="Y4" s="89">
        <f>入力シート!$Y$4</f>
        <v>0</v>
      </c>
      <c r="Z4" s="93"/>
      <c r="AA4" s="93"/>
      <c r="AB4" s="93"/>
      <c r="AC4" s="93"/>
      <c r="AD4" s="93"/>
      <c r="AE4" s="93"/>
      <c r="AF4" s="93"/>
      <c r="AG4" s="93"/>
      <c r="AH4" s="94"/>
      <c r="AI4" s="89">
        <f>入力シート!$AI$4</f>
        <v>0</v>
      </c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4"/>
    </row>
    <row r="5" spans="1:73" s="41" customFormat="1" ht="12.75" customHeight="1">
      <c r="A5" s="319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91"/>
      <c r="N5" s="95"/>
      <c r="O5" s="95"/>
      <c r="P5" s="95"/>
      <c r="Q5" s="95"/>
      <c r="R5" s="95"/>
      <c r="S5" s="95"/>
      <c r="T5" s="146"/>
      <c r="U5" s="146"/>
      <c r="V5" s="262"/>
      <c r="W5" s="262"/>
      <c r="X5" s="351"/>
      <c r="Y5" s="91"/>
      <c r="Z5" s="95"/>
      <c r="AA5" s="95"/>
      <c r="AB5" s="95"/>
      <c r="AC5" s="95"/>
      <c r="AD5" s="95"/>
      <c r="AE5" s="95"/>
      <c r="AF5" s="95"/>
      <c r="AG5" s="95"/>
      <c r="AH5" s="96"/>
      <c r="AI5" s="91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6"/>
    </row>
    <row r="6" spans="1:73" ht="12.75" customHeight="1">
      <c r="A6" s="496"/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58"/>
      <c r="AC6" s="58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S6" s="10"/>
      <c r="AT6" s="10"/>
      <c r="AU6" s="10"/>
      <c r="AV6" s="10"/>
      <c r="AW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t="12.75" customHeight="1">
      <c r="A7" s="497"/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2.75" customHeight="1" thickBot="1">
      <c r="A8" s="497"/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t="12.75" customHeight="1">
      <c r="A9" s="329" t="s">
        <v>34</v>
      </c>
      <c r="B9" s="330"/>
      <c r="C9" s="330"/>
      <c r="D9" s="330"/>
      <c r="E9" s="330"/>
      <c r="F9" s="446">
        <f>入力シート!$F$9</f>
        <v>0</v>
      </c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8"/>
      <c r="AD9" s="333" t="s">
        <v>46</v>
      </c>
      <c r="AE9" s="334"/>
      <c r="AF9" s="334"/>
      <c r="AG9" s="334"/>
      <c r="AH9" s="335"/>
      <c r="AI9" s="486">
        <f>入力シート!$AI$9</f>
        <v>0</v>
      </c>
      <c r="AJ9" s="487"/>
      <c r="AK9" s="487"/>
      <c r="AL9" s="487"/>
      <c r="AM9" s="487"/>
      <c r="AN9" s="487"/>
      <c r="AO9" s="487"/>
      <c r="AP9" s="487"/>
      <c r="AQ9" s="487"/>
      <c r="AR9" s="487"/>
      <c r="AS9" s="487"/>
      <c r="AT9" s="487"/>
      <c r="AU9" s="488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ht="12.75" customHeight="1">
      <c r="A10" s="331"/>
      <c r="B10" s="332"/>
      <c r="C10" s="332"/>
      <c r="D10" s="332"/>
      <c r="E10" s="332"/>
      <c r="F10" s="449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450"/>
      <c r="X10" s="450"/>
      <c r="Y10" s="450"/>
      <c r="Z10" s="450"/>
      <c r="AA10" s="450"/>
      <c r="AB10" s="450"/>
      <c r="AC10" s="451"/>
      <c r="AD10" s="275"/>
      <c r="AE10" s="200"/>
      <c r="AF10" s="200"/>
      <c r="AG10" s="200"/>
      <c r="AH10" s="228"/>
      <c r="AI10" s="48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30"/>
      <c r="AV10" s="59"/>
      <c r="AW10" s="59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12.75" customHeight="1">
      <c r="A11" s="97" t="s">
        <v>35</v>
      </c>
      <c r="B11" s="98"/>
      <c r="C11" s="98"/>
      <c r="D11" s="98"/>
      <c r="E11" s="99"/>
      <c r="F11" s="60" t="s">
        <v>1</v>
      </c>
      <c r="G11" s="490">
        <f>入力シート!$G$11</f>
        <v>0</v>
      </c>
      <c r="H11" s="490"/>
      <c r="I11" s="61" t="s">
        <v>36</v>
      </c>
      <c r="J11" s="490">
        <f>入力シート!$J$11</f>
        <v>0</v>
      </c>
      <c r="K11" s="490"/>
      <c r="L11" s="490"/>
      <c r="M11" s="490"/>
      <c r="N11" s="490"/>
      <c r="O11" s="15"/>
      <c r="P11" s="16"/>
      <c r="Q11" s="17"/>
      <c r="R11" s="17"/>
      <c r="S11" s="17"/>
      <c r="T11" s="17"/>
      <c r="U11" s="15"/>
      <c r="V11" s="16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8"/>
      <c r="AV11" s="59"/>
      <c r="AW11" s="59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12.75" customHeight="1">
      <c r="A12" s="100"/>
      <c r="B12" s="101"/>
      <c r="C12" s="101"/>
      <c r="D12" s="101"/>
      <c r="E12" s="102"/>
      <c r="F12" s="354">
        <f>入力シート!$F$12</f>
        <v>0</v>
      </c>
      <c r="G12" s="130"/>
      <c r="H12" s="130"/>
      <c r="I12" s="130"/>
      <c r="J12" s="130"/>
      <c r="K12" s="130"/>
      <c r="L12" s="130"/>
      <c r="M12" s="130"/>
      <c r="N12" s="130"/>
      <c r="O12" s="130" t="str">
        <f>入力シート!$O$12</f>
        <v>県</v>
      </c>
      <c r="P12" s="130"/>
      <c r="Q12" s="130">
        <f>入力シート!Q12</f>
        <v>0</v>
      </c>
      <c r="R12" s="130"/>
      <c r="S12" s="130"/>
      <c r="T12" s="130"/>
      <c r="U12" s="130" t="str">
        <f>入力シート!U12</f>
        <v>市</v>
      </c>
      <c r="V12" s="130"/>
      <c r="W12" s="130">
        <f>入力シート!W12</f>
        <v>0</v>
      </c>
      <c r="X12" s="130"/>
      <c r="Y12" s="130"/>
      <c r="Z12" s="130"/>
      <c r="AA12" s="130"/>
      <c r="AB12" s="130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342"/>
      <c r="AQ12" s="342"/>
      <c r="AR12" s="342"/>
      <c r="AS12" s="342"/>
      <c r="AT12" s="342"/>
      <c r="AU12" s="491"/>
      <c r="AV12" s="62"/>
      <c r="AW12" s="62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12.75" customHeight="1">
      <c r="A13" s="97" t="s">
        <v>85</v>
      </c>
      <c r="B13" s="98"/>
      <c r="C13" s="98"/>
      <c r="D13" s="98"/>
      <c r="E13" s="99"/>
      <c r="F13" s="89">
        <f>入力シート!$F$13</f>
        <v>0</v>
      </c>
      <c r="G13" s="93"/>
      <c r="H13" s="93"/>
      <c r="I13" s="93"/>
      <c r="J13" s="93"/>
      <c r="K13" s="93"/>
      <c r="L13" s="93"/>
      <c r="M13" s="93"/>
      <c r="N13" s="93"/>
      <c r="O13" s="93"/>
      <c r="P13" s="94"/>
      <c r="Q13" s="89" t="s">
        <v>38</v>
      </c>
      <c r="R13" s="93"/>
      <c r="S13" s="93"/>
      <c r="T13" s="93"/>
      <c r="U13" s="94"/>
      <c r="V13" s="60" t="s">
        <v>1</v>
      </c>
      <c r="W13" s="490">
        <f>入力シート!$W$13</f>
        <v>0</v>
      </c>
      <c r="X13" s="490"/>
      <c r="Y13" s="17" t="s">
        <v>36</v>
      </c>
      <c r="Z13" s="490">
        <f>入力シート!$Z$13</f>
        <v>0</v>
      </c>
      <c r="AA13" s="490"/>
      <c r="AB13" s="490"/>
      <c r="AC13" s="15"/>
      <c r="AD13" s="16"/>
      <c r="AE13" s="17"/>
      <c r="AF13" s="17"/>
      <c r="AG13" s="17"/>
      <c r="AH13" s="17"/>
      <c r="AI13" s="15"/>
      <c r="AJ13" s="16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8"/>
      <c r="AV13" s="62"/>
      <c r="AW13" s="62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ht="12.75" customHeight="1">
      <c r="A14" s="100"/>
      <c r="B14" s="101"/>
      <c r="C14" s="101"/>
      <c r="D14" s="101"/>
      <c r="E14" s="102"/>
      <c r="F14" s="91"/>
      <c r="G14" s="95"/>
      <c r="H14" s="95"/>
      <c r="I14" s="95"/>
      <c r="J14" s="95"/>
      <c r="K14" s="95"/>
      <c r="L14" s="95"/>
      <c r="M14" s="95"/>
      <c r="N14" s="95"/>
      <c r="O14" s="95"/>
      <c r="P14" s="96"/>
      <c r="Q14" s="91"/>
      <c r="R14" s="95"/>
      <c r="S14" s="95"/>
      <c r="T14" s="95"/>
      <c r="U14" s="96"/>
      <c r="V14" s="354">
        <f>入力シート!V14</f>
        <v>0</v>
      </c>
      <c r="W14" s="130"/>
      <c r="X14" s="130"/>
      <c r="Y14" s="130"/>
      <c r="Z14" s="130"/>
      <c r="AA14" s="130"/>
      <c r="AB14" s="130"/>
      <c r="AC14" s="130" t="str">
        <f>入力シート!AC14</f>
        <v>県</v>
      </c>
      <c r="AD14" s="130"/>
      <c r="AE14" s="130">
        <f>入力シート!AE14</f>
        <v>0</v>
      </c>
      <c r="AF14" s="130"/>
      <c r="AG14" s="130"/>
      <c r="AH14" s="130"/>
      <c r="AI14" s="130" t="str">
        <f>入力シート!AI14</f>
        <v>市</v>
      </c>
      <c r="AJ14" s="130"/>
      <c r="AK14" s="492">
        <f>入力シート!AK14</f>
        <v>0</v>
      </c>
      <c r="AL14" s="492"/>
      <c r="AM14" s="492"/>
      <c r="AN14" s="492"/>
      <c r="AO14" s="492"/>
      <c r="AP14" s="492"/>
      <c r="AQ14" s="492"/>
      <c r="AR14" s="492"/>
      <c r="AS14" s="492"/>
      <c r="AT14" s="492"/>
      <c r="AU14" s="493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12.75" customHeight="1">
      <c r="A15" s="120" t="s">
        <v>37</v>
      </c>
      <c r="B15" s="98"/>
      <c r="C15" s="98"/>
      <c r="D15" s="98"/>
      <c r="E15" s="99"/>
      <c r="F15" s="294" t="s">
        <v>83</v>
      </c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444"/>
      <c r="T15" s="294" t="s">
        <v>84</v>
      </c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444"/>
      <c r="AH15" s="294" t="s">
        <v>0</v>
      </c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6"/>
      <c r="AV15" s="59"/>
      <c r="AW15" s="59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ht="12.75" customHeight="1">
      <c r="A16" s="100"/>
      <c r="B16" s="101"/>
      <c r="C16" s="101"/>
      <c r="D16" s="101"/>
      <c r="E16" s="102"/>
      <c r="F16" s="479">
        <f>入力シート!F16</f>
        <v>0</v>
      </c>
      <c r="G16" s="443"/>
      <c r="H16" s="443"/>
      <c r="I16" s="2" t="str">
        <f>入力シート!I16</f>
        <v>-</v>
      </c>
      <c r="J16" s="443">
        <f>入力シート!J16</f>
        <v>0</v>
      </c>
      <c r="K16" s="443"/>
      <c r="L16" s="443"/>
      <c r="M16" s="443"/>
      <c r="N16" s="443"/>
      <c r="O16" s="2" t="str">
        <f>入力シート!O16</f>
        <v>-</v>
      </c>
      <c r="P16" s="443">
        <f>入力シート!P16</f>
        <v>0</v>
      </c>
      <c r="Q16" s="443"/>
      <c r="R16" s="443"/>
      <c r="S16" s="478"/>
      <c r="T16" s="479">
        <f>入力シート!T16</f>
        <v>0</v>
      </c>
      <c r="U16" s="443"/>
      <c r="V16" s="443"/>
      <c r="W16" s="2" t="str">
        <f>入力シート!W16</f>
        <v>-</v>
      </c>
      <c r="X16" s="443">
        <f>入力シート!X16</f>
        <v>0</v>
      </c>
      <c r="Y16" s="443"/>
      <c r="Z16" s="443"/>
      <c r="AA16" s="443"/>
      <c r="AB16" s="443"/>
      <c r="AC16" s="2" t="str">
        <f>入力シート!AC16</f>
        <v>-</v>
      </c>
      <c r="AD16" s="443">
        <f>入力シート!AD16</f>
        <v>0</v>
      </c>
      <c r="AE16" s="443"/>
      <c r="AF16" s="443"/>
      <c r="AG16" s="478"/>
      <c r="AH16" s="479">
        <f>入力シート!AH16</f>
        <v>0</v>
      </c>
      <c r="AI16" s="443"/>
      <c r="AJ16" s="443"/>
      <c r="AK16" s="2" t="str">
        <f>入力シート!AK16</f>
        <v>-</v>
      </c>
      <c r="AL16" s="443">
        <f>入力シート!AL16</f>
        <v>0</v>
      </c>
      <c r="AM16" s="443"/>
      <c r="AN16" s="443"/>
      <c r="AO16" s="443"/>
      <c r="AP16" s="443"/>
      <c r="AQ16" s="2" t="str">
        <f>入力シート!AQ16</f>
        <v>-</v>
      </c>
      <c r="AR16" s="443">
        <f>入力シート!AR16</f>
        <v>0</v>
      </c>
      <c r="AS16" s="443"/>
      <c r="AT16" s="443"/>
      <c r="AU16" s="480"/>
      <c r="AV16" s="59"/>
      <c r="AW16" s="59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12.75" customHeight="1">
      <c r="A17" s="121" t="s">
        <v>86</v>
      </c>
      <c r="B17" s="122"/>
      <c r="C17" s="122"/>
      <c r="D17" s="122"/>
      <c r="E17" s="123"/>
      <c r="F17" s="270">
        <f>入力シート!$F$17</f>
        <v>0</v>
      </c>
      <c r="G17" s="271"/>
      <c r="H17" s="271"/>
      <c r="I17" s="271"/>
      <c r="J17" s="271"/>
      <c r="K17" s="271"/>
      <c r="L17" s="271"/>
      <c r="M17" s="271"/>
      <c r="N17" s="271"/>
      <c r="O17" s="271"/>
      <c r="P17" s="481"/>
      <c r="Q17" s="483" t="s">
        <v>97</v>
      </c>
      <c r="R17" s="368"/>
      <c r="S17" s="368"/>
      <c r="T17" s="368"/>
      <c r="U17" s="484"/>
      <c r="V17" s="270">
        <f>入力シート!$V$17</f>
        <v>0</v>
      </c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366"/>
      <c r="AV17" s="62"/>
      <c r="AW17" s="62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41" customFormat="1" ht="12.75" customHeight="1">
      <c r="A18" s="124"/>
      <c r="B18" s="125"/>
      <c r="C18" s="125"/>
      <c r="D18" s="125"/>
      <c r="E18" s="126"/>
      <c r="F18" s="251"/>
      <c r="G18" s="252"/>
      <c r="H18" s="252"/>
      <c r="I18" s="252"/>
      <c r="J18" s="252"/>
      <c r="K18" s="252"/>
      <c r="L18" s="252"/>
      <c r="M18" s="252"/>
      <c r="N18" s="252"/>
      <c r="O18" s="252"/>
      <c r="P18" s="482"/>
      <c r="Q18" s="370"/>
      <c r="R18" s="370"/>
      <c r="S18" s="370"/>
      <c r="T18" s="370"/>
      <c r="U18" s="485"/>
      <c r="V18" s="251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65"/>
      <c r="AV18" s="62"/>
      <c r="AW18" s="62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</row>
    <row r="19" spans="1:73" s="41" customFormat="1" ht="9" customHeight="1">
      <c r="A19" s="120" t="s">
        <v>89</v>
      </c>
      <c r="B19" s="98"/>
      <c r="C19" s="98"/>
      <c r="D19" s="98"/>
      <c r="E19" s="99"/>
      <c r="F19" s="89">
        <f>入力シート!F19</f>
        <v>0</v>
      </c>
      <c r="G19" s="90"/>
      <c r="H19" s="279" t="s">
        <v>2</v>
      </c>
      <c r="I19" s="144"/>
      <c r="J19" s="144"/>
      <c r="K19" s="144"/>
      <c r="L19" s="144"/>
      <c r="M19" s="144"/>
      <c r="N19" s="144"/>
      <c r="O19" s="144"/>
      <c r="P19" s="281"/>
      <c r="Q19" s="89">
        <f>入力シート!Q19</f>
        <v>0</v>
      </c>
      <c r="R19" s="90"/>
      <c r="S19" s="279" t="s">
        <v>3</v>
      </c>
      <c r="T19" s="144"/>
      <c r="U19" s="144"/>
      <c r="V19" s="144"/>
      <c r="W19" s="144"/>
      <c r="X19" s="144"/>
      <c r="Y19" s="144"/>
      <c r="Z19" s="144"/>
      <c r="AA19" s="281"/>
      <c r="AB19" s="89">
        <f>入力シート!AB19</f>
        <v>0</v>
      </c>
      <c r="AC19" s="90"/>
      <c r="AD19" s="279" t="s">
        <v>4</v>
      </c>
      <c r="AE19" s="144"/>
      <c r="AF19" s="144"/>
      <c r="AG19" s="144"/>
      <c r="AH19" s="144"/>
      <c r="AI19" s="144"/>
      <c r="AJ19" s="144"/>
      <c r="AK19" s="281"/>
      <c r="AL19" s="89">
        <f>入力シート!$AL$19</f>
        <v>0</v>
      </c>
      <c r="AM19" s="90"/>
      <c r="AN19" s="279" t="s">
        <v>5</v>
      </c>
      <c r="AO19" s="144"/>
      <c r="AP19" s="144"/>
      <c r="AQ19" s="144"/>
      <c r="AR19" s="144"/>
      <c r="AS19" s="144"/>
      <c r="AT19" s="144"/>
      <c r="AU19" s="145"/>
      <c r="AV19" s="62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</row>
    <row r="20" spans="1:73" s="41" customFormat="1" ht="9" customHeight="1">
      <c r="A20" s="276"/>
      <c r="B20" s="277"/>
      <c r="C20" s="277"/>
      <c r="D20" s="277"/>
      <c r="E20" s="278"/>
      <c r="F20" s="91"/>
      <c r="G20" s="92"/>
      <c r="H20" s="280"/>
      <c r="I20" s="146"/>
      <c r="J20" s="146"/>
      <c r="K20" s="146"/>
      <c r="L20" s="146"/>
      <c r="M20" s="146"/>
      <c r="N20" s="146"/>
      <c r="O20" s="146"/>
      <c r="P20" s="282"/>
      <c r="Q20" s="91"/>
      <c r="R20" s="92"/>
      <c r="S20" s="280"/>
      <c r="T20" s="146"/>
      <c r="U20" s="146"/>
      <c r="V20" s="146"/>
      <c r="W20" s="146"/>
      <c r="X20" s="146"/>
      <c r="Y20" s="146"/>
      <c r="Z20" s="146"/>
      <c r="AA20" s="282"/>
      <c r="AB20" s="91"/>
      <c r="AC20" s="92"/>
      <c r="AD20" s="280"/>
      <c r="AE20" s="146"/>
      <c r="AF20" s="146"/>
      <c r="AG20" s="146"/>
      <c r="AH20" s="146"/>
      <c r="AI20" s="146"/>
      <c r="AJ20" s="146"/>
      <c r="AK20" s="282"/>
      <c r="AL20" s="91"/>
      <c r="AM20" s="92"/>
      <c r="AN20" s="280"/>
      <c r="AO20" s="146"/>
      <c r="AP20" s="146"/>
      <c r="AQ20" s="146"/>
      <c r="AR20" s="146"/>
      <c r="AS20" s="146"/>
      <c r="AT20" s="146"/>
      <c r="AU20" s="147"/>
      <c r="AV20" s="62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</row>
    <row r="21" spans="1:73" s="41" customFormat="1" ht="9" customHeight="1">
      <c r="A21" s="276"/>
      <c r="B21" s="277"/>
      <c r="C21" s="277"/>
      <c r="D21" s="277"/>
      <c r="E21" s="278"/>
      <c r="F21" s="89">
        <f>入力シート!F21</f>
        <v>0</v>
      </c>
      <c r="G21" s="90"/>
      <c r="H21" s="279" t="s">
        <v>6</v>
      </c>
      <c r="I21" s="144"/>
      <c r="J21" s="144"/>
      <c r="K21" s="144"/>
      <c r="L21" s="144"/>
      <c r="M21" s="144"/>
      <c r="N21" s="144"/>
      <c r="O21" s="144"/>
      <c r="P21" s="281"/>
      <c r="Q21" s="89">
        <f>入力シート!Q21</f>
        <v>0</v>
      </c>
      <c r="R21" s="90"/>
      <c r="S21" s="283" t="s">
        <v>49</v>
      </c>
      <c r="T21" s="284"/>
      <c r="U21" s="284"/>
      <c r="V21" s="284"/>
      <c r="W21" s="284"/>
      <c r="X21" s="284"/>
      <c r="Y21" s="284"/>
      <c r="Z21" s="284"/>
      <c r="AA21" s="285"/>
      <c r="AB21" s="89">
        <f>入力シート!AB21</f>
        <v>0</v>
      </c>
      <c r="AC21" s="90"/>
      <c r="AD21" s="297" t="s">
        <v>39</v>
      </c>
      <c r="AE21" s="93"/>
      <c r="AF21" s="93"/>
      <c r="AG21" s="93"/>
      <c r="AH21" s="93" t="s">
        <v>65</v>
      </c>
      <c r="AI21" s="93"/>
      <c r="AJ21" s="93"/>
      <c r="AK21" s="93">
        <f>入力シート!AK21</f>
        <v>0</v>
      </c>
      <c r="AL21" s="93"/>
      <c r="AM21" s="93"/>
      <c r="AN21" s="93"/>
      <c r="AO21" s="93"/>
      <c r="AP21" s="93"/>
      <c r="AQ21" s="93"/>
      <c r="AR21" s="93"/>
      <c r="AS21" s="93"/>
      <c r="AT21" s="93" t="s">
        <v>66</v>
      </c>
      <c r="AU21" s="299"/>
      <c r="AV21" s="62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</row>
    <row r="22" spans="1:73" s="41" customFormat="1" ht="9" customHeight="1">
      <c r="A22" s="100"/>
      <c r="B22" s="101"/>
      <c r="C22" s="101"/>
      <c r="D22" s="101"/>
      <c r="E22" s="102"/>
      <c r="F22" s="91"/>
      <c r="G22" s="92"/>
      <c r="H22" s="280"/>
      <c r="I22" s="146"/>
      <c r="J22" s="146"/>
      <c r="K22" s="146"/>
      <c r="L22" s="146"/>
      <c r="M22" s="146"/>
      <c r="N22" s="146"/>
      <c r="O22" s="146"/>
      <c r="P22" s="282"/>
      <c r="Q22" s="91"/>
      <c r="R22" s="92"/>
      <c r="S22" s="286"/>
      <c r="T22" s="287"/>
      <c r="U22" s="287"/>
      <c r="V22" s="287"/>
      <c r="W22" s="287"/>
      <c r="X22" s="287"/>
      <c r="Y22" s="287"/>
      <c r="Z22" s="287"/>
      <c r="AA22" s="288"/>
      <c r="AB22" s="91"/>
      <c r="AC22" s="92"/>
      <c r="AD22" s="298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300"/>
      <c r="AV22" s="62"/>
    </row>
    <row r="23" spans="1:73" s="41" customFormat="1" ht="9" customHeight="1">
      <c r="A23" s="336" t="s">
        <v>59</v>
      </c>
      <c r="B23" s="337"/>
      <c r="C23" s="337"/>
      <c r="D23" s="337"/>
      <c r="E23" s="338"/>
      <c r="F23" s="89">
        <f>入力シート!F23</f>
        <v>2025</v>
      </c>
      <c r="G23" s="93"/>
      <c r="H23" s="93"/>
      <c r="I23" s="93"/>
      <c r="J23" s="93"/>
      <c r="K23" s="93" t="str">
        <f>入力シート!K23</f>
        <v>年</v>
      </c>
      <c r="L23" s="93">
        <f>入力シート!L23</f>
        <v>7</v>
      </c>
      <c r="M23" s="93"/>
      <c r="N23" s="93"/>
      <c r="O23" s="93" t="str">
        <f>入力シート!O23</f>
        <v>月</v>
      </c>
      <c r="P23" s="93">
        <f>入力シート!P23</f>
        <v>1</v>
      </c>
      <c r="Q23" s="93"/>
      <c r="R23" s="93"/>
      <c r="S23" s="93" t="str">
        <f>入力シート!S23</f>
        <v>日</v>
      </c>
      <c r="T23" s="93" t="str">
        <f>入力シート!T23</f>
        <v>火</v>
      </c>
      <c r="U23" s="93"/>
      <c r="V23" s="93"/>
      <c r="W23" s="128" t="str">
        <f>入力シート!W23</f>
        <v>曜日</v>
      </c>
      <c r="X23" s="128"/>
      <c r="Y23" s="63"/>
      <c r="Z23" s="63"/>
      <c r="AA23" s="63"/>
      <c r="AB23" s="52"/>
      <c r="AC23" s="52"/>
      <c r="AD23" s="64"/>
      <c r="AE23" s="52"/>
      <c r="AF23" s="93">
        <f>入力シート!AF23</f>
        <v>0</v>
      </c>
      <c r="AG23" s="93"/>
      <c r="AH23" s="93"/>
      <c r="AI23" s="93"/>
      <c r="AJ23" s="93"/>
      <c r="AK23" s="93">
        <f>入力シート!AK23</f>
        <v>13</v>
      </c>
      <c r="AL23" s="93"/>
      <c r="AM23" s="93"/>
      <c r="AN23" s="93" t="str">
        <f>入力シート!AN23</f>
        <v>時</v>
      </c>
      <c r="AO23" s="93" t="str">
        <f>入力シート!AO23</f>
        <v>00</v>
      </c>
      <c r="AP23" s="93"/>
      <c r="AQ23" s="93"/>
      <c r="AR23" s="93" t="str">
        <f>入力シート!AR23</f>
        <v>分</v>
      </c>
      <c r="AS23" s="144" t="str">
        <f>入力シート!AS23</f>
        <v>入所</v>
      </c>
      <c r="AT23" s="144"/>
      <c r="AU23" s="145"/>
    </row>
    <row r="24" spans="1:73" s="41" customFormat="1" ht="9" customHeight="1">
      <c r="A24" s="339"/>
      <c r="B24" s="240"/>
      <c r="C24" s="240"/>
      <c r="D24" s="240"/>
      <c r="E24" s="241"/>
      <c r="F24" s="91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130"/>
      <c r="X24" s="130"/>
      <c r="Y24" s="65"/>
      <c r="Z24" s="65"/>
      <c r="AA24" s="65"/>
      <c r="AB24" s="66"/>
      <c r="AC24" s="66"/>
      <c r="AD24" s="67"/>
      <c r="AE24" s="66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146"/>
      <c r="AT24" s="146"/>
      <c r="AU24" s="147"/>
      <c r="AY24" s="51"/>
      <c r="AZ24" s="51"/>
      <c r="BA24" s="51"/>
      <c r="BB24" s="51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</row>
    <row r="25" spans="1:73" s="41" customFormat="1" ht="9" customHeight="1">
      <c r="A25" s="339"/>
      <c r="B25" s="240"/>
      <c r="C25" s="240"/>
      <c r="D25" s="240"/>
      <c r="E25" s="241"/>
      <c r="F25" s="275">
        <f>入力シート!F25</f>
        <v>2025</v>
      </c>
      <c r="G25" s="200"/>
      <c r="H25" s="200"/>
      <c r="I25" s="200"/>
      <c r="J25" s="200"/>
      <c r="K25" s="200" t="str">
        <f>入力シート!K25</f>
        <v>年</v>
      </c>
      <c r="L25" s="200">
        <f>入力シート!L25</f>
        <v>7</v>
      </c>
      <c r="M25" s="200"/>
      <c r="N25" s="200"/>
      <c r="O25" s="200" t="str">
        <f>入力シート!O25</f>
        <v>月</v>
      </c>
      <c r="P25" s="200">
        <f>入力シート!P25</f>
        <v>2</v>
      </c>
      <c r="Q25" s="200"/>
      <c r="R25" s="200"/>
      <c r="S25" s="200" t="str">
        <f>入力シート!S25</f>
        <v>日</v>
      </c>
      <c r="T25" s="93" t="str">
        <f>入力シート!T25</f>
        <v>水</v>
      </c>
      <c r="U25" s="93"/>
      <c r="V25" s="93"/>
      <c r="W25" s="342" t="str">
        <f>入力シート!W25</f>
        <v>曜日</v>
      </c>
      <c r="X25" s="342"/>
      <c r="Y25" s="200">
        <f>入力シート!Y25</f>
        <v>1</v>
      </c>
      <c r="Z25" s="200"/>
      <c r="AA25" s="200" t="str">
        <f>入力シート!AA25</f>
        <v>泊</v>
      </c>
      <c r="AB25" s="200">
        <f>入力シート!AB25</f>
        <v>2</v>
      </c>
      <c r="AC25" s="200"/>
      <c r="AD25" s="90" t="str">
        <f>入力シート!AD25</f>
        <v>日</v>
      </c>
      <c r="AE25" s="52"/>
      <c r="AF25" s="93">
        <f>入力シート!AF25</f>
        <v>0</v>
      </c>
      <c r="AG25" s="93"/>
      <c r="AH25" s="93"/>
      <c r="AI25" s="93"/>
      <c r="AJ25" s="93"/>
      <c r="AK25" s="93">
        <f>入力シート!AK25</f>
        <v>13</v>
      </c>
      <c r="AL25" s="93"/>
      <c r="AM25" s="93"/>
      <c r="AN25" s="93" t="str">
        <f>入力シート!AN25</f>
        <v>時</v>
      </c>
      <c r="AO25" s="93" t="str">
        <f>入力シート!AO25</f>
        <v>00</v>
      </c>
      <c r="AP25" s="93"/>
      <c r="AQ25" s="93"/>
      <c r="AR25" s="93" t="str">
        <f>入力シート!AR25</f>
        <v>分</v>
      </c>
      <c r="AS25" s="144" t="str">
        <f>入力シート!AS25</f>
        <v>退所</v>
      </c>
      <c r="AT25" s="144"/>
      <c r="AU25" s="145"/>
      <c r="AY25" s="51"/>
      <c r="AZ25" s="51"/>
      <c r="BA25" s="51"/>
      <c r="BB25" s="51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s="41" customFormat="1" ht="9" customHeight="1">
      <c r="A26" s="340"/>
      <c r="B26" s="243"/>
      <c r="C26" s="243"/>
      <c r="D26" s="243"/>
      <c r="E26" s="244"/>
      <c r="F26" s="91"/>
      <c r="G26" s="95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95"/>
      <c r="U26" s="95"/>
      <c r="V26" s="95"/>
      <c r="W26" s="342"/>
      <c r="X26" s="342"/>
      <c r="Y26" s="200"/>
      <c r="Z26" s="200"/>
      <c r="AA26" s="200"/>
      <c r="AB26" s="200"/>
      <c r="AC26" s="200"/>
      <c r="AD26" s="341"/>
      <c r="AE26" s="48"/>
      <c r="AF26" s="95"/>
      <c r="AG26" s="95"/>
      <c r="AH26" s="95"/>
      <c r="AI26" s="95"/>
      <c r="AJ26" s="95"/>
      <c r="AK26" s="95"/>
      <c r="AL26" s="95"/>
      <c r="AM26" s="95"/>
      <c r="AN26" s="200"/>
      <c r="AO26" s="95"/>
      <c r="AP26" s="95"/>
      <c r="AQ26" s="95"/>
      <c r="AR26" s="200"/>
      <c r="AS26" s="229"/>
      <c r="AT26" s="229"/>
      <c r="AU26" s="230"/>
      <c r="AY26" s="62"/>
      <c r="AZ26" s="62"/>
      <c r="BA26" s="62"/>
      <c r="BB26" s="62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</row>
    <row r="27" spans="1:73" s="6" customFormat="1" ht="9" customHeight="1">
      <c r="A27" s="345" t="s">
        <v>41</v>
      </c>
      <c r="B27" s="346"/>
      <c r="C27" s="346"/>
      <c r="D27" s="346"/>
      <c r="E27" s="347"/>
      <c r="F27" s="352" t="s">
        <v>31</v>
      </c>
      <c r="G27" s="128"/>
      <c r="H27" s="355" t="s">
        <v>51</v>
      </c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56"/>
      <c r="AK27" s="357"/>
      <c r="AL27" s="358" t="s">
        <v>56</v>
      </c>
      <c r="AM27" s="127"/>
      <c r="AN27" s="359"/>
      <c r="AO27" s="358" t="s">
        <v>57</v>
      </c>
      <c r="AP27" s="127"/>
      <c r="AQ27" s="359"/>
      <c r="AR27" s="270" t="s">
        <v>58</v>
      </c>
      <c r="AS27" s="271"/>
      <c r="AT27" s="271"/>
      <c r="AU27" s="366"/>
      <c r="AY27" s="19"/>
      <c r="AZ27" s="19"/>
      <c r="BA27" s="19"/>
      <c r="BB27" s="19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1:73" s="6" customFormat="1" ht="12.75" customHeight="1">
      <c r="A28" s="348"/>
      <c r="B28" s="259"/>
      <c r="C28" s="259"/>
      <c r="D28" s="259"/>
      <c r="E28" s="349"/>
      <c r="F28" s="353"/>
      <c r="G28" s="342"/>
      <c r="H28" s="358" t="s">
        <v>54</v>
      </c>
      <c r="I28" s="127"/>
      <c r="J28" s="359"/>
      <c r="K28" s="355" t="s">
        <v>62</v>
      </c>
      <c r="L28" s="356"/>
      <c r="M28" s="356"/>
      <c r="N28" s="356"/>
      <c r="O28" s="356"/>
      <c r="P28" s="356"/>
      <c r="Q28" s="356"/>
      <c r="R28" s="356"/>
      <c r="S28" s="357"/>
      <c r="T28" s="355" t="s">
        <v>64</v>
      </c>
      <c r="U28" s="356"/>
      <c r="V28" s="356"/>
      <c r="W28" s="356"/>
      <c r="X28" s="356"/>
      <c r="Y28" s="356"/>
      <c r="Z28" s="356"/>
      <c r="AA28" s="356"/>
      <c r="AB28" s="357"/>
      <c r="AC28" s="355" t="s">
        <v>50</v>
      </c>
      <c r="AD28" s="356"/>
      <c r="AE28" s="356"/>
      <c r="AF28" s="356"/>
      <c r="AG28" s="356"/>
      <c r="AH28" s="356"/>
      <c r="AI28" s="356"/>
      <c r="AJ28" s="356"/>
      <c r="AK28" s="357"/>
      <c r="AL28" s="360"/>
      <c r="AM28" s="361"/>
      <c r="AN28" s="362"/>
      <c r="AO28" s="360"/>
      <c r="AP28" s="361"/>
      <c r="AQ28" s="362"/>
      <c r="AR28" s="248"/>
      <c r="AS28" s="249"/>
      <c r="AT28" s="249"/>
      <c r="AU28" s="264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1:73" s="6" customFormat="1" ht="12.75" customHeight="1">
      <c r="A29" s="348"/>
      <c r="B29" s="259"/>
      <c r="C29" s="259"/>
      <c r="D29" s="259"/>
      <c r="E29" s="349"/>
      <c r="F29" s="354"/>
      <c r="G29" s="130"/>
      <c r="H29" s="363"/>
      <c r="I29" s="364"/>
      <c r="J29" s="365"/>
      <c r="K29" s="245" t="s">
        <v>20</v>
      </c>
      <c r="L29" s="246"/>
      <c r="M29" s="273"/>
      <c r="N29" s="274" t="s">
        <v>21</v>
      </c>
      <c r="O29" s="246"/>
      <c r="P29" s="247"/>
      <c r="Q29" s="245" t="s">
        <v>52</v>
      </c>
      <c r="R29" s="246"/>
      <c r="S29" s="247"/>
      <c r="T29" s="245" t="s">
        <v>20</v>
      </c>
      <c r="U29" s="246"/>
      <c r="V29" s="273"/>
      <c r="W29" s="274" t="s">
        <v>21</v>
      </c>
      <c r="X29" s="246"/>
      <c r="Y29" s="247"/>
      <c r="Z29" s="245" t="s">
        <v>53</v>
      </c>
      <c r="AA29" s="246"/>
      <c r="AB29" s="247"/>
      <c r="AC29" s="245" t="s">
        <v>20</v>
      </c>
      <c r="AD29" s="246"/>
      <c r="AE29" s="273"/>
      <c r="AF29" s="274" t="s">
        <v>21</v>
      </c>
      <c r="AG29" s="246"/>
      <c r="AH29" s="247"/>
      <c r="AI29" s="245" t="s">
        <v>55</v>
      </c>
      <c r="AJ29" s="246"/>
      <c r="AK29" s="247"/>
      <c r="AL29" s="363"/>
      <c r="AM29" s="364"/>
      <c r="AN29" s="365"/>
      <c r="AO29" s="363"/>
      <c r="AP29" s="364"/>
      <c r="AQ29" s="365"/>
      <c r="AR29" s="251"/>
      <c r="AS29" s="252"/>
      <c r="AT29" s="252"/>
      <c r="AU29" s="265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 s="6" customFormat="1" ht="12.75" customHeight="1">
      <c r="A30" s="348"/>
      <c r="B30" s="259"/>
      <c r="C30" s="259"/>
      <c r="D30" s="259"/>
      <c r="E30" s="349"/>
      <c r="F30" s="367" t="s">
        <v>32</v>
      </c>
      <c r="G30" s="368"/>
      <c r="H30" s="343">
        <f>入力シート!H30</f>
        <v>0</v>
      </c>
      <c r="I30" s="343"/>
      <c r="J30" s="343"/>
      <c r="K30" s="343">
        <f>入力シート!K30</f>
        <v>0</v>
      </c>
      <c r="L30" s="343"/>
      <c r="M30" s="445"/>
      <c r="N30" s="357">
        <f>入力シート!N30</f>
        <v>0</v>
      </c>
      <c r="O30" s="343"/>
      <c r="P30" s="343"/>
      <c r="Q30" s="343">
        <f>入力シート!Q30</f>
        <v>0</v>
      </c>
      <c r="R30" s="343"/>
      <c r="S30" s="343"/>
      <c r="T30" s="343">
        <f>入力シート!T30</f>
        <v>0</v>
      </c>
      <c r="U30" s="343"/>
      <c r="V30" s="445"/>
      <c r="W30" s="357">
        <f>入力シート!W30</f>
        <v>0</v>
      </c>
      <c r="X30" s="343"/>
      <c r="Y30" s="343"/>
      <c r="Z30" s="343">
        <f>入力シート!Z30</f>
        <v>0</v>
      </c>
      <c r="AA30" s="343"/>
      <c r="AB30" s="343"/>
      <c r="AC30" s="343">
        <f>入力シート!AC30</f>
        <v>0</v>
      </c>
      <c r="AD30" s="343"/>
      <c r="AE30" s="445"/>
      <c r="AF30" s="357">
        <f>入力シート!AF30</f>
        <v>0</v>
      </c>
      <c r="AG30" s="343"/>
      <c r="AH30" s="343"/>
      <c r="AI30" s="343">
        <f>入力シート!AI30</f>
        <v>0</v>
      </c>
      <c r="AJ30" s="343"/>
      <c r="AK30" s="343"/>
      <c r="AL30" s="343">
        <f>入力シート!AL30</f>
        <v>0</v>
      </c>
      <c r="AM30" s="343"/>
      <c r="AN30" s="343"/>
      <c r="AO30" s="343">
        <f>入力シート!AO30</f>
        <v>0</v>
      </c>
      <c r="AP30" s="343"/>
      <c r="AQ30" s="343"/>
      <c r="AR30" s="266">
        <f>入力シート!AR30</f>
        <v>0</v>
      </c>
      <c r="AS30" s="266"/>
      <c r="AT30" s="266"/>
      <c r="AU30" s="267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3" s="6" customFormat="1" ht="12.75" customHeight="1">
      <c r="A31" s="350"/>
      <c r="B31" s="262"/>
      <c r="C31" s="262"/>
      <c r="D31" s="262"/>
      <c r="E31" s="351"/>
      <c r="F31" s="369"/>
      <c r="G31" s="370"/>
      <c r="H31" s="343"/>
      <c r="I31" s="343"/>
      <c r="J31" s="343"/>
      <c r="K31" s="343"/>
      <c r="L31" s="343"/>
      <c r="M31" s="445"/>
      <c r="N31" s="357"/>
      <c r="O31" s="343"/>
      <c r="P31" s="343"/>
      <c r="Q31" s="343"/>
      <c r="R31" s="343"/>
      <c r="S31" s="343"/>
      <c r="T31" s="343"/>
      <c r="U31" s="343"/>
      <c r="V31" s="445"/>
      <c r="W31" s="357"/>
      <c r="X31" s="343"/>
      <c r="Y31" s="343"/>
      <c r="Z31" s="343"/>
      <c r="AA31" s="343"/>
      <c r="AB31" s="343"/>
      <c r="AC31" s="343"/>
      <c r="AD31" s="343"/>
      <c r="AE31" s="445"/>
      <c r="AF31" s="357"/>
      <c r="AG31" s="343"/>
      <c r="AH31" s="343"/>
      <c r="AI31" s="343"/>
      <c r="AJ31" s="343"/>
      <c r="AK31" s="343"/>
      <c r="AL31" s="343"/>
      <c r="AM31" s="343"/>
      <c r="AN31" s="343"/>
      <c r="AO31" s="343"/>
      <c r="AP31" s="343"/>
      <c r="AQ31" s="343"/>
      <c r="AR31" s="266"/>
      <c r="AS31" s="266"/>
      <c r="AT31" s="266"/>
      <c r="AU31" s="267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</row>
    <row r="32" spans="1:73" s="41" customFormat="1" ht="12.75" customHeight="1">
      <c r="A32" s="121" t="s">
        <v>47</v>
      </c>
      <c r="B32" s="346"/>
      <c r="C32" s="346"/>
      <c r="D32" s="346"/>
      <c r="E32" s="346"/>
      <c r="F32" s="268" t="s">
        <v>45</v>
      </c>
      <c r="G32" s="269"/>
      <c r="H32" s="269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39" t="s">
        <v>16</v>
      </c>
      <c r="AK32" s="240"/>
      <c r="AL32" s="240"/>
      <c r="AM32" s="240"/>
      <c r="AN32" s="240"/>
      <c r="AO32" s="241"/>
      <c r="AP32" s="258" t="s">
        <v>15</v>
      </c>
      <c r="AQ32" s="259"/>
      <c r="AR32" s="259"/>
      <c r="AS32" s="259"/>
      <c r="AT32" s="259"/>
      <c r="AU32" s="260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</row>
    <row r="33" spans="1:76" s="41" customFormat="1" ht="12.75" customHeight="1">
      <c r="A33" s="348"/>
      <c r="B33" s="259"/>
      <c r="C33" s="259"/>
      <c r="D33" s="259"/>
      <c r="E33" s="259"/>
      <c r="F33" s="248" t="s">
        <v>17</v>
      </c>
      <c r="G33" s="200"/>
      <c r="H33" s="228"/>
      <c r="I33" s="248" t="s">
        <v>63</v>
      </c>
      <c r="J33" s="200"/>
      <c r="K33" s="200"/>
      <c r="L33" s="200"/>
      <c r="M33" s="200"/>
      <c r="N33" s="200"/>
      <c r="O33" s="200"/>
      <c r="P33" s="200"/>
      <c r="Q33" s="228"/>
      <c r="R33" s="275" t="s">
        <v>64</v>
      </c>
      <c r="S33" s="200"/>
      <c r="T33" s="200"/>
      <c r="U33" s="200"/>
      <c r="V33" s="200"/>
      <c r="W33" s="200"/>
      <c r="X33" s="200"/>
      <c r="Y33" s="200"/>
      <c r="Z33" s="228"/>
      <c r="AA33" s="270" t="s">
        <v>18</v>
      </c>
      <c r="AB33" s="271"/>
      <c r="AC33" s="271"/>
      <c r="AD33" s="271"/>
      <c r="AE33" s="271"/>
      <c r="AF33" s="271"/>
      <c r="AG33" s="271"/>
      <c r="AH33" s="271"/>
      <c r="AI33" s="272"/>
      <c r="AJ33" s="242"/>
      <c r="AK33" s="243"/>
      <c r="AL33" s="243"/>
      <c r="AM33" s="243"/>
      <c r="AN33" s="243"/>
      <c r="AO33" s="244"/>
      <c r="AP33" s="261"/>
      <c r="AQ33" s="262"/>
      <c r="AR33" s="262"/>
      <c r="AS33" s="262"/>
      <c r="AT33" s="262"/>
      <c r="AU33" s="263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</row>
    <row r="34" spans="1:76" s="41" customFormat="1" ht="12.75" customHeight="1">
      <c r="A34" s="348"/>
      <c r="B34" s="259"/>
      <c r="C34" s="259"/>
      <c r="D34" s="259"/>
      <c r="E34" s="259"/>
      <c r="F34" s="275"/>
      <c r="G34" s="200"/>
      <c r="H34" s="228"/>
      <c r="I34" s="91"/>
      <c r="J34" s="95"/>
      <c r="K34" s="95"/>
      <c r="L34" s="95"/>
      <c r="M34" s="95"/>
      <c r="N34" s="95"/>
      <c r="O34" s="95"/>
      <c r="P34" s="95"/>
      <c r="Q34" s="96"/>
      <c r="R34" s="91"/>
      <c r="S34" s="95"/>
      <c r="T34" s="95"/>
      <c r="U34" s="95"/>
      <c r="V34" s="95"/>
      <c r="W34" s="95"/>
      <c r="X34" s="95"/>
      <c r="Y34" s="95"/>
      <c r="Z34" s="96"/>
      <c r="AA34" s="251"/>
      <c r="AB34" s="252"/>
      <c r="AC34" s="252"/>
      <c r="AD34" s="252"/>
      <c r="AE34" s="252"/>
      <c r="AF34" s="252"/>
      <c r="AG34" s="252"/>
      <c r="AH34" s="252"/>
      <c r="AI34" s="257"/>
      <c r="AJ34" s="248" t="s">
        <v>17</v>
      </c>
      <c r="AK34" s="249"/>
      <c r="AL34" s="250"/>
      <c r="AM34" s="254" t="s">
        <v>19</v>
      </c>
      <c r="AN34" s="249"/>
      <c r="AO34" s="255"/>
      <c r="AP34" s="248" t="s">
        <v>17</v>
      </c>
      <c r="AQ34" s="249"/>
      <c r="AR34" s="250"/>
      <c r="AS34" s="254" t="s">
        <v>19</v>
      </c>
      <c r="AT34" s="249"/>
      <c r="AU34" s="264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</row>
    <row r="35" spans="1:76" s="41" customFormat="1" ht="12.75" customHeight="1">
      <c r="A35" s="348"/>
      <c r="B35" s="259"/>
      <c r="C35" s="259"/>
      <c r="D35" s="259"/>
      <c r="E35" s="259"/>
      <c r="F35" s="91"/>
      <c r="G35" s="95"/>
      <c r="H35" s="96"/>
      <c r="I35" s="245" t="s">
        <v>20</v>
      </c>
      <c r="J35" s="246"/>
      <c r="K35" s="273"/>
      <c r="L35" s="246" t="s">
        <v>21</v>
      </c>
      <c r="M35" s="246"/>
      <c r="N35" s="247"/>
      <c r="O35" s="245" t="s">
        <v>22</v>
      </c>
      <c r="P35" s="246"/>
      <c r="Q35" s="247"/>
      <c r="R35" s="245" t="s">
        <v>20</v>
      </c>
      <c r="S35" s="246"/>
      <c r="T35" s="273"/>
      <c r="U35" s="246" t="s">
        <v>21</v>
      </c>
      <c r="V35" s="246"/>
      <c r="W35" s="247"/>
      <c r="X35" s="245" t="s">
        <v>22</v>
      </c>
      <c r="Y35" s="246"/>
      <c r="Z35" s="247"/>
      <c r="AA35" s="245" t="s">
        <v>20</v>
      </c>
      <c r="AB35" s="246"/>
      <c r="AC35" s="273"/>
      <c r="AD35" s="274" t="s">
        <v>21</v>
      </c>
      <c r="AE35" s="246"/>
      <c r="AF35" s="247"/>
      <c r="AG35" s="245" t="s">
        <v>22</v>
      </c>
      <c r="AH35" s="246"/>
      <c r="AI35" s="247"/>
      <c r="AJ35" s="251"/>
      <c r="AK35" s="252"/>
      <c r="AL35" s="253"/>
      <c r="AM35" s="256"/>
      <c r="AN35" s="252"/>
      <c r="AO35" s="257"/>
      <c r="AP35" s="251"/>
      <c r="AQ35" s="252"/>
      <c r="AR35" s="253"/>
      <c r="AS35" s="256"/>
      <c r="AT35" s="252"/>
      <c r="AU35" s="265"/>
      <c r="BQ35" s="48"/>
      <c r="BR35" s="48"/>
      <c r="BS35" s="48"/>
      <c r="BT35" s="48"/>
      <c r="BU35" s="48"/>
    </row>
    <row r="36" spans="1:76" s="41" customFormat="1" ht="12.75" customHeight="1">
      <c r="A36" s="441">
        <f>入力シート!A36</f>
        <v>7</v>
      </c>
      <c r="B36" s="442"/>
      <c r="C36" s="93">
        <f>入力シート!C36</f>
        <v>1</v>
      </c>
      <c r="D36" s="93"/>
      <c r="E36" s="94"/>
      <c r="F36" s="89">
        <f>入力シート!F36</f>
        <v>0</v>
      </c>
      <c r="G36" s="93"/>
      <c r="H36" s="94"/>
      <c r="I36" s="89">
        <f>入力シート!I36</f>
        <v>0</v>
      </c>
      <c r="J36" s="93"/>
      <c r="K36" s="90"/>
      <c r="L36" s="297">
        <f>入力シート!L36</f>
        <v>0</v>
      </c>
      <c r="M36" s="93"/>
      <c r="N36" s="94"/>
      <c r="O36" s="89">
        <f>入力シート!O36</f>
        <v>0</v>
      </c>
      <c r="P36" s="93"/>
      <c r="Q36" s="94"/>
      <c r="R36" s="89">
        <f>入力シート!R36</f>
        <v>0</v>
      </c>
      <c r="S36" s="93"/>
      <c r="T36" s="90"/>
      <c r="U36" s="93">
        <f>入力シート!U36</f>
        <v>0</v>
      </c>
      <c r="V36" s="93"/>
      <c r="W36" s="94"/>
      <c r="X36" s="89">
        <f>入力シート!X36</f>
        <v>0</v>
      </c>
      <c r="Y36" s="93"/>
      <c r="Z36" s="94"/>
      <c r="AA36" s="89">
        <f>入力シート!AA36</f>
        <v>0</v>
      </c>
      <c r="AB36" s="93"/>
      <c r="AC36" s="90"/>
      <c r="AD36" s="93">
        <f>入力シート!AD36</f>
        <v>0</v>
      </c>
      <c r="AE36" s="93"/>
      <c r="AF36" s="94"/>
      <c r="AG36" s="89">
        <f>入力シート!AG36</f>
        <v>0</v>
      </c>
      <c r="AH36" s="93"/>
      <c r="AI36" s="94"/>
      <c r="AJ36" s="89">
        <f>入力シート!AJ36</f>
        <v>0</v>
      </c>
      <c r="AK36" s="93"/>
      <c r="AL36" s="90"/>
      <c r="AM36" s="93">
        <f>入力シート!AM36</f>
        <v>0</v>
      </c>
      <c r="AN36" s="93"/>
      <c r="AO36" s="94"/>
      <c r="AP36" s="89">
        <f>入力シート!AP36</f>
        <v>0</v>
      </c>
      <c r="AQ36" s="93"/>
      <c r="AR36" s="90"/>
      <c r="AS36" s="93">
        <f>入力シート!AS36</f>
        <v>0</v>
      </c>
      <c r="AT36" s="93"/>
      <c r="AU36" s="299"/>
      <c r="BQ36" s="48"/>
      <c r="BR36" s="48"/>
      <c r="BS36" s="48"/>
      <c r="BT36" s="48"/>
      <c r="BU36" s="48"/>
    </row>
    <row r="37" spans="1:76" s="41" customFormat="1" ht="12.75" customHeight="1">
      <c r="A37" s="441"/>
      <c r="B37" s="442"/>
      <c r="C37" s="95"/>
      <c r="D37" s="95"/>
      <c r="E37" s="96"/>
      <c r="F37" s="91"/>
      <c r="G37" s="95"/>
      <c r="H37" s="96"/>
      <c r="I37" s="91"/>
      <c r="J37" s="95"/>
      <c r="K37" s="92"/>
      <c r="L37" s="298"/>
      <c r="M37" s="95"/>
      <c r="N37" s="96"/>
      <c r="O37" s="91"/>
      <c r="P37" s="95"/>
      <c r="Q37" s="96"/>
      <c r="R37" s="91"/>
      <c r="S37" s="95"/>
      <c r="T37" s="92"/>
      <c r="U37" s="95"/>
      <c r="V37" s="95"/>
      <c r="W37" s="96"/>
      <c r="X37" s="91"/>
      <c r="Y37" s="95"/>
      <c r="Z37" s="96"/>
      <c r="AA37" s="91"/>
      <c r="AB37" s="95"/>
      <c r="AC37" s="92"/>
      <c r="AD37" s="95"/>
      <c r="AE37" s="95"/>
      <c r="AF37" s="96"/>
      <c r="AG37" s="91"/>
      <c r="AH37" s="95"/>
      <c r="AI37" s="96"/>
      <c r="AJ37" s="91"/>
      <c r="AK37" s="95"/>
      <c r="AL37" s="92"/>
      <c r="AM37" s="95"/>
      <c r="AN37" s="95"/>
      <c r="AO37" s="96"/>
      <c r="AP37" s="91"/>
      <c r="AQ37" s="95"/>
      <c r="AR37" s="92"/>
      <c r="AS37" s="95"/>
      <c r="AT37" s="95"/>
      <c r="AU37" s="300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</row>
    <row r="38" spans="1:76" s="41" customFormat="1" ht="12.75" customHeight="1">
      <c r="A38" s="420">
        <f>入力シート!A38</f>
        <v>7</v>
      </c>
      <c r="B38" s="90"/>
      <c r="C38" s="93">
        <f>入力シート!C38</f>
        <v>2</v>
      </c>
      <c r="D38" s="93"/>
      <c r="E38" s="94"/>
      <c r="F38" s="89">
        <f>入力シート!F38</f>
        <v>0</v>
      </c>
      <c r="G38" s="93"/>
      <c r="H38" s="94"/>
      <c r="I38" s="89">
        <f>入力シート!I38</f>
        <v>0</v>
      </c>
      <c r="J38" s="93"/>
      <c r="K38" s="90"/>
      <c r="L38" s="297">
        <f>入力シート!L38</f>
        <v>0</v>
      </c>
      <c r="M38" s="93"/>
      <c r="N38" s="94"/>
      <c r="O38" s="89">
        <f>入力シート!O38</f>
        <v>0</v>
      </c>
      <c r="P38" s="93"/>
      <c r="Q38" s="94"/>
      <c r="R38" s="89">
        <f>入力シート!R38</f>
        <v>0</v>
      </c>
      <c r="S38" s="93"/>
      <c r="T38" s="90"/>
      <c r="U38" s="93">
        <f>入力シート!U38</f>
        <v>0</v>
      </c>
      <c r="V38" s="93"/>
      <c r="W38" s="94"/>
      <c r="X38" s="89">
        <f>入力シート!X38</f>
        <v>0</v>
      </c>
      <c r="Y38" s="93"/>
      <c r="Z38" s="94"/>
      <c r="AA38" s="89">
        <f>入力シート!AA38</f>
        <v>0</v>
      </c>
      <c r="AB38" s="93"/>
      <c r="AC38" s="90"/>
      <c r="AD38" s="93">
        <f>入力シート!AD38</f>
        <v>0</v>
      </c>
      <c r="AE38" s="93"/>
      <c r="AF38" s="94"/>
      <c r="AG38" s="89">
        <f>入力シート!AG38</f>
        <v>0</v>
      </c>
      <c r="AH38" s="93"/>
      <c r="AI38" s="94"/>
      <c r="AJ38" s="89">
        <f>入力シート!AJ38</f>
        <v>0</v>
      </c>
      <c r="AK38" s="93"/>
      <c r="AL38" s="90"/>
      <c r="AM38" s="93">
        <f>入力シート!AM38</f>
        <v>0</v>
      </c>
      <c r="AN38" s="93"/>
      <c r="AO38" s="94"/>
      <c r="AP38" s="89">
        <f>入力シート!AP38</f>
        <v>0</v>
      </c>
      <c r="AQ38" s="93"/>
      <c r="AR38" s="90"/>
      <c r="AS38" s="93">
        <f>入力シート!AS38</f>
        <v>0</v>
      </c>
      <c r="AT38" s="93"/>
      <c r="AU38" s="299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8"/>
      <c r="BT38" s="48"/>
      <c r="BU38" s="48"/>
    </row>
    <row r="39" spans="1:76" s="41" customFormat="1" ht="12.75" customHeight="1">
      <c r="A39" s="421"/>
      <c r="B39" s="92"/>
      <c r="C39" s="95"/>
      <c r="D39" s="95"/>
      <c r="E39" s="96"/>
      <c r="F39" s="91"/>
      <c r="G39" s="95"/>
      <c r="H39" s="96"/>
      <c r="I39" s="91"/>
      <c r="J39" s="95"/>
      <c r="K39" s="92"/>
      <c r="L39" s="298"/>
      <c r="M39" s="95"/>
      <c r="N39" s="96"/>
      <c r="O39" s="91"/>
      <c r="P39" s="95"/>
      <c r="Q39" s="96"/>
      <c r="R39" s="91"/>
      <c r="S39" s="95"/>
      <c r="T39" s="92"/>
      <c r="U39" s="95"/>
      <c r="V39" s="95"/>
      <c r="W39" s="96"/>
      <c r="X39" s="91"/>
      <c r="Y39" s="95"/>
      <c r="Z39" s="96"/>
      <c r="AA39" s="91"/>
      <c r="AB39" s="95"/>
      <c r="AC39" s="92"/>
      <c r="AD39" s="95"/>
      <c r="AE39" s="95"/>
      <c r="AF39" s="96"/>
      <c r="AG39" s="91"/>
      <c r="AH39" s="95"/>
      <c r="AI39" s="96"/>
      <c r="AJ39" s="91"/>
      <c r="AK39" s="95"/>
      <c r="AL39" s="92"/>
      <c r="AM39" s="95"/>
      <c r="AN39" s="95"/>
      <c r="AO39" s="96"/>
      <c r="AP39" s="91"/>
      <c r="AQ39" s="95"/>
      <c r="AR39" s="92"/>
      <c r="AS39" s="95"/>
      <c r="AT39" s="95"/>
      <c r="AU39" s="300"/>
      <c r="AV39" s="62"/>
      <c r="AW39" s="62"/>
      <c r="AX39" s="62"/>
      <c r="AY39" s="62"/>
      <c r="AZ39" s="62"/>
      <c r="BA39" s="62"/>
      <c r="BB39" s="62"/>
      <c r="BC39" s="62"/>
      <c r="BD39" s="48"/>
      <c r="BE39" s="48"/>
      <c r="BF39" s="48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48"/>
      <c r="BT39" s="48"/>
      <c r="BU39" s="48"/>
    </row>
    <row r="40" spans="1:76" s="41" customFormat="1" ht="12.75" customHeight="1">
      <c r="A40" s="420" t="str">
        <f>入力シート!A40</f>
        <v/>
      </c>
      <c r="B40" s="90"/>
      <c r="C40" s="93" t="str">
        <f>入力シート!C40</f>
        <v/>
      </c>
      <c r="D40" s="93"/>
      <c r="E40" s="94"/>
      <c r="F40" s="89">
        <f>入力シート!F40</f>
        <v>0</v>
      </c>
      <c r="G40" s="93"/>
      <c r="H40" s="94"/>
      <c r="I40" s="89">
        <f>入力シート!I40</f>
        <v>0</v>
      </c>
      <c r="J40" s="93"/>
      <c r="K40" s="90"/>
      <c r="L40" s="297">
        <f>入力シート!L40</f>
        <v>0</v>
      </c>
      <c r="M40" s="93"/>
      <c r="N40" s="94"/>
      <c r="O40" s="89">
        <f>入力シート!O40</f>
        <v>0</v>
      </c>
      <c r="P40" s="93"/>
      <c r="Q40" s="94"/>
      <c r="R40" s="89">
        <f>入力シート!R40</f>
        <v>0</v>
      </c>
      <c r="S40" s="93"/>
      <c r="T40" s="90"/>
      <c r="U40" s="93">
        <f>入力シート!U40</f>
        <v>0</v>
      </c>
      <c r="V40" s="93"/>
      <c r="W40" s="94"/>
      <c r="X40" s="89">
        <f>入力シート!X40</f>
        <v>0</v>
      </c>
      <c r="Y40" s="93"/>
      <c r="Z40" s="94"/>
      <c r="AA40" s="89">
        <f>入力シート!AA40</f>
        <v>0</v>
      </c>
      <c r="AB40" s="93"/>
      <c r="AC40" s="90"/>
      <c r="AD40" s="93">
        <f>入力シート!AD40</f>
        <v>0</v>
      </c>
      <c r="AE40" s="93"/>
      <c r="AF40" s="94"/>
      <c r="AG40" s="89">
        <f>入力シート!AG40</f>
        <v>0</v>
      </c>
      <c r="AH40" s="93"/>
      <c r="AI40" s="94"/>
      <c r="AJ40" s="89">
        <f>入力シート!AJ40</f>
        <v>0</v>
      </c>
      <c r="AK40" s="93"/>
      <c r="AL40" s="90"/>
      <c r="AM40" s="93">
        <f>入力シート!AM40</f>
        <v>0</v>
      </c>
      <c r="AN40" s="93"/>
      <c r="AO40" s="94"/>
      <c r="AP40" s="89">
        <f>入力シート!AP40</f>
        <v>0</v>
      </c>
      <c r="AQ40" s="93"/>
      <c r="AR40" s="90"/>
      <c r="AS40" s="93">
        <f>入力シート!AS40</f>
        <v>0</v>
      </c>
      <c r="AT40" s="93"/>
      <c r="AU40" s="299"/>
      <c r="AV40" s="62"/>
      <c r="AW40" s="62"/>
      <c r="AX40" s="62"/>
      <c r="AY40" s="62"/>
      <c r="AZ40" s="62"/>
      <c r="BA40" s="62"/>
      <c r="BB40" s="62"/>
      <c r="BC40" s="62"/>
      <c r="BD40" s="48"/>
      <c r="BE40" s="48"/>
      <c r="BF40" s="48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8"/>
      <c r="BT40" s="48"/>
      <c r="BU40" s="48"/>
    </row>
    <row r="41" spans="1:76" s="41" customFormat="1" ht="12.75" customHeight="1">
      <c r="A41" s="421"/>
      <c r="B41" s="92"/>
      <c r="C41" s="95"/>
      <c r="D41" s="95"/>
      <c r="E41" s="96"/>
      <c r="F41" s="91"/>
      <c r="G41" s="95"/>
      <c r="H41" s="96"/>
      <c r="I41" s="91"/>
      <c r="J41" s="95"/>
      <c r="K41" s="92"/>
      <c r="L41" s="298"/>
      <c r="M41" s="95"/>
      <c r="N41" s="96"/>
      <c r="O41" s="91"/>
      <c r="P41" s="95"/>
      <c r="Q41" s="96"/>
      <c r="R41" s="91"/>
      <c r="S41" s="95"/>
      <c r="T41" s="92"/>
      <c r="U41" s="95"/>
      <c r="V41" s="95"/>
      <c r="W41" s="96"/>
      <c r="X41" s="91"/>
      <c r="Y41" s="95"/>
      <c r="Z41" s="96"/>
      <c r="AA41" s="91"/>
      <c r="AB41" s="95"/>
      <c r="AC41" s="92"/>
      <c r="AD41" s="95"/>
      <c r="AE41" s="95"/>
      <c r="AF41" s="96"/>
      <c r="AG41" s="91"/>
      <c r="AH41" s="95"/>
      <c r="AI41" s="96"/>
      <c r="AJ41" s="91"/>
      <c r="AK41" s="95"/>
      <c r="AL41" s="92"/>
      <c r="AM41" s="95"/>
      <c r="AN41" s="95"/>
      <c r="AO41" s="96"/>
      <c r="AP41" s="91"/>
      <c r="AQ41" s="95"/>
      <c r="AR41" s="92"/>
      <c r="AS41" s="95"/>
      <c r="AT41" s="95"/>
      <c r="AU41" s="300"/>
      <c r="AV41" s="46"/>
      <c r="AW41" s="68"/>
      <c r="AX41" s="68"/>
      <c r="AY41" s="68"/>
      <c r="AZ41" s="68"/>
      <c r="BA41" s="68"/>
      <c r="BB41" s="68"/>
      <c r="BC41" s="68"/>
      <c r="BD41" s="48"/>
      <c r="BE41" s="48"/>
      <c r="BF41" s="48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8"/>
      <c r="BT41" s="48"/>
      <c r="BU41" s="48"/>
    </row>
    <row r="42" spans="1:76" s="41" customFormat="1" ht="12.75" customHeight="1">
      <c r="A42" s="420" t="str">
        <f>入力シート!A42</f>
        <v/>
      </c>
      <c r="B42" s="90"/>
      <c r="C42" s="93" t="str">
        <f>入力シート!C42</f>
        <v/>
      </c>
      <c r="D42" s="93"/>
      <c r="E42" s="94"/>
      <c r="F42" s="89">
        <f>入力シート!F42</f>
        <v>0</v>
      </c>
      <c r="G42" s="93"/>
      <c r="H42" s="94"/>
      <c r="I42" s="89">
        <f>入力シート!I42</f>
        <v>0</v>
      </c>
      <c r="J42" s="93"/>
      <c r="K42" s="90"/>
      <c r="L42" s="297">
        <f>入力シート!L42</f>
        <v>0</v>
      </c>
      <c r="M42" s="93"/>
      <c r="N42" s="94"/>
      <c r="O42" s="89">
        <f>入力シート!O42</f>
        <v>0</v>
      </c>
      <c r="P42" s="93"/>
      <c r="Q42" s="94"/>
      <c r="R42" s="89">
        <f>入力シート!R42</f>
        <v>0</v>
      </c>
      <c r="S42" s="93"/>
      <c r="T42" s="90"/>
      <c r="U42" s="93">
        <f>入力シート!U42</f>
        <v>0</v>
      </c>
      <c r="V42" s="93"/>
      <c r="W42" s="94"/>
      <c r="X42" s="89">
        <f>入力シート!X42</f>
        <v>0</v>
      </c>
      <c r="Y42" s="93"/>
      <c r="Z42" s="94"/>
      <c r="AA42" s="89">
        <f>入力シート!AA42</f>
        <v>0</v>
      </c>
      <c r="AB42" s="93"/>
      <c r="AC42" s="90"/>
      <c r="AD42" s="93">
        <f>入力シート!AD42</f>
        <v>0</v>
      </c>
      <c r="AE42" s="93"/>
      <c r="AF42" s="94"/>
      <c r="AG42" s="89">
        <f>入力シート!AG42</f>
        <v>0</v>
      </c>
      <c r="AH42" s="93"/>
      <c r="AI42" s="94"/>
      <c r="AJ42" s="89">
        <f>入力シート!AJ42</f>
        <v>0</v>
      </c>
      <c r="AK42" s="93"/>
      <c r="AL42" s="90"/>
      <c r="AM42" s="93">
        <f>入力シート!AM42</f>
        <v>0</v>
      </c>
      <c r="AN42" s="93"/>
      <c r="AO42" s="94"/>
      <c r="AP42" s="89">
        <f>入力シート!AP42</f>
        <v>0</v>
      </c>
      <c r="AQ42" s="93"/>
      <c r="AR42" s="90"/>
      <c r="AS42" s="93">
        <f>入力シート!AS42</f>
        <v>0</v>
      </c>
      <c r="AT42" s="93"/>
      <c r="AU42" s="299"/>
      <c r="AV42" s="46"/>
      <c r="AW42" s="68"/>
      <c r="AX42" s="68"/>
      <c r="AY42" s="68"/>
      <c r="AZ42" s="68"/>
      <c r="BA42" s="68"/>
      <c r="BB42" s="68"/>
      <c r="BC42" s="6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</row>
    <row r="43" spans="1:76" s="41" customFormat="1" ht="12.75" customHeight="1">
      <c r="A43" s="421"/>
      <c r="B43" s="92"/>
      <c r="C43" s="95"/>
      <c r="D43" s="95"/>
      <c r="E43" s="96"/>
      <c r="F43" s="91"/>
      <c r="G43" s="95"/>
      <c r="H43" s="96"/>
      <c r="I43" s="91"/>
      <c r="J43" s="95"/>
      <c r="K43" s="92"/>
      <c r="L43" s="298"/>
      <c r="M43" s="95"/>
      <c r="N43" s="96"/>
      <c r="O43" s="91"/>
      <c r="P43" s="95"/>
      <c r="Q43" s="96"/>
      <c r="R43" s="91"/>
      <c r="S43" s="95"/>
      <c r="T43" s="92"/>
      <c r="U43" s="95"/>
      <c r="V43" s="95"/>
      <c r="W43" s="96"/>
      <c r="X43" s="91"/>
      <c r="Y43" s="95"/>
      <c r="Z43" s="96"/>
      <c r="AA43" s="91"/>
      <c r="AB43" s="95"/>
      <c r="AC43" s="92"/>
      <c r="AD43" s="95"/>
      <c r="AE43" s="95"/>
      <c r="AF43" s="96"/>
      <c r="AG43" s="91"/>
      <c r="AH43" s="95"/>
      <c r="AI43" s="96"/>
      <c r="AJ43" s="91"/>
      <c r="AK43" s="95"/>
      <c r="AL43" s="92"/>
      <c r="AM43" s="95"/>
      <c r="AN43" s="95"/>
      <c r="AO43" s="96"/>
      <c r="AP43" s="91"/>
      <c r="AQ43" s="95"/>
      <c r="AR43" s="92"/>
      <c r="AS43" s="95"/>
      <c r="AT43" s="95"/>
      <c r="AU43" s="300"/>
      <c r="AV43" s="46"/>
      <c r="AW43" s="68"/>
      <c r="AX43" s="68"/>
      <c r="AY43" s="68"/>
      <c r="AZ43" s="68"/>
      <c r="BA43" s="68"/>
      <c r="BB43" s="68"/>
      <c r="BC43" s="68"/>
      <c r="BD43" s="48"/>
      <c r="BE43" s="48"/>
      <c r="BF43" s="48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</row>
    <row r="44" spans="1:76" s="41" customFormat="1" ht="12.75" customHeight="1">
      <c r="A44" s="420" t="str">
        <f>入力シート!A44</f>
        <v/>
      </c>
      <c r="B44" s="90"/>
      <c r="C44" s="93" t="str">
        <f>入力シート!C44</f>
        <v/>
      </c>
      <c r="D44" s="93"/>
      <c r="E44" s="94"/>
      <c r="F44" s="89">
        <f>入力シート!F44</f>
        <v>0</v>
      </c>
      <c r="G44" s="93"/>
      <c r="H44" s="94"/>
      <c r="I44" s="89">
        <f>入力シート!I44</f>
        <v>0</v>
      </c>
      <c r="J44" s="93"/>
      <c r="K44" s="90"/>
      <c r="L44" s="297">
        <f>入力シート!L44</f>
        <v>0</v>
      </c>
      <c r="M44" s="93"/>
      <c r="N44" s="94"/>
      <c r="O44" s="89">
        <f>入力シート!O44</f>
        <v>0</v>
      </c>
      <c r="P44" s="93"/>
      <c r="Q44" s="94"/>
      <c r="R44" s="89">
        <f>入力シート!R44</f>
        <v>0</v>
      </c>
      <c r="S44" s="93"/>
      <c r="T44" s="90"/>
      <c r="U44" s="93">
        <f>入力シート!U44</f>
        <v>0</v>
      </c>
      <c r="V44" s="93"/>
      <c r="W44" s="94"/>
      <c r="X44" s="89">
        <f>入力シート!X44</f>
        <v>0</v>
      </c>
      <c r="Y44" s="93"/>
      <c r="Z44" s="94"/>
      <c r="AA44" s="89">
        <f>入力シート!AA44</f>
        <v>0</v>
      </c>
      <c r="AB44" s="93"/>
      <c r="AC44" s="90"/>
      <c r="AD44" s="93">
        <f>入力シート!AD44</f>
        <v>0</v>
      </c>
      <c r="AE44" s="93"/>
      <c r="AF44" s="94"/>
      <c r="AG44" s="89">
        <f>入力シート!AG44</f>
        <v>0</v>
      </c>
      <c r="AH44" s="93"/>
      <c r="AI44" s="94"/>
      <c r="AJ44" s="89">
        <f>入力シート!AJ44</f>
        <v>0</v>
      </c>
      <c r="AK44" s="93"/>
      <c r="AL44" s="90"/>
      <c r="AM44" s="93">
        <f>入力シート!AM44</f>
        <v>0</v>
      </c>
      <c r="AN44" s="93"/>
      <c r="AO44" s="94"/>
      <c r="AP44" s="89">
        <f>入力シート!AP44</f>
        <v>0</v>
      </c>
      <c r="AQ44" s="93"/>
      <c r="AR44" s="90"/>
      <c r="AS44" s="93">
        <f>入力シート!AS44</f>
        <v>0</v>
      </c>
      <c r="AT44" s="93"/>
      <c r="AU44" s="299"/>
      <c r="AV44" s="46"/>
      <c r="AW44" s="68"/>
      <c r="AX44" s="68"/>
      <c r="AY44" s="68"/>
      <c r="AZ44" s="68"/>
      <c r="BA44" s="68"/>
      <c r="BB44" s="68"/>
      <c r="BC44" s="68"/>
      <c r="BD44" s="48"/>
      <c r="BE44" s="48"/>
      <c r="BF44" s="48"/>
      <c r="BG44" s="46"/>
      <c r="BH44" s="46"/>
      <c r="BI44" s="46"/>
      <c r="BJ44" s="46"/>
      <c r="BK44" s="46"/>
      <c r="BL44" s="46"/>
      <c r="BM44" s="46"/>
      <c r="BN44" s="46"/>
      <c r="BO44" s="46"/>
      <c r="BP44" s="62"/>
      <c r="BQ44" s="62"/>
      <c r="BR44" s="62"/>
      <c r="BS44" s="62"/>
      <c r="BT44" s="62"/>
      <c r="BU44" s="62"/>
    </row>
    <row r="45" spans="1:76" s="41" customFormat="1" ht="12.75" customHeight="1" thickBot="1">
      <c r="A45" s="433"/>
      <c r="B45" s="434"/>
      <c r="C45" s="178"/>
      <c r="D45" s="178"/>
      <c r="E45" s="179"/>
      <c r="F45" s="177"/>
      <c r="G45" s="178"/>
      <c r="H45" s="179"/>
      <c r="I45" s="177"/>
      <c r="J45" s="178"/>
      <c r="K45" s="434"/>
      <c r="L45" s="476"/>
      <c r="M45" s="178"/>
      <c r="N45" s="179"/>
      <c r="O45" s="177"/>
      <c r="P45" s="178"/>
      <c r="Q45" s="179"/>
      <c r="R45" s="177"/>
      <c r="S45" s="178"/>
      <c r="T45" s="434"/>
      <c r="U45" s="178"/>
      <c r="V45" s="178"/>
      <c r="W45" s="179"/>
      <c r="X45" s="177"/>
      <c r="Y45" s="178"/>
      <c r="Z45" s="179"/>
      <c r="AA45" s="177"/>
      <c r="AB45" s="178"/>
      <c r="AC45" s="434"/>
      <c r="AD45" s="178"/>
      <c r="AE45" s="178"/>
      <c r="AF45" s="179"/>
      <c r="AG45" s="177"/>
      <c r="AH45" s="178"/>
      <c r="AI45" s="179"/>
      <c r="AJ45" s="177"/>
      <c r="AK45" s="178"/>
      <c r="AL45" s="434"/>
      <c r="AM45" s="178"/>
      <c r="AN45" s="178"/>
      <c r="AO45" s="179"/>
      <c r="AP45" s="177"/>
      <c r="AQ45" s="178"/>
      <c r="AR45" s="434"/>
      <c r="AS45" s="178"/>
      <c r="AT45" s="178"/>
      <c r="AU45" s="477"/>
      <c r="AV45" s="46"/>
      <c r="AW45" s="62"/>
      <c r="AX45" s="62"/>
      <c r="AY45" s="62"/>
      <c r="AZ45" s="62"/>
      <c r="BA45" s="62"/>
      <c r="BB45" s="62"/>
      <c r="BC45" s="62"/>
      <c r="BD45" s="48"/>
      <c r="BE45" s="48"/>
      <c r="BF45" s="48"/>
      <c r="BG45" s="46"/>
      <c r="BH45" s="46"/>
      <c r="BI45" s="46"/>
      <c r="BJ45" s="46"/>
      <c r="BK45" s="46"/>
      <c r="BL45" s="46"/>
      <c r="BM45" s="46"/>
      <c r="BN45" s="46"/>
      <c r="BO45" s="46"/>
      <c r="BP45" s="62"/>
      <c r="BQ45" s="62"/>
      <c r="BR45" s="62"/>
      <c r="BS45" s="62"/>
      <c r="BT45" s="62"/>
      <c r="BU45" s="62"/>
    </row>
    <row r="46" spans="1:76" s="41" customFormat="1" ht="12.75" customHeight="1" thickTop="1">
      <c r="A46" s="199" t="str">
        <f>入力シート!A46</f>
        <v>合計</v>
      </c>
      <c r="B46" s="200"/>
      <c r="C46" s="200"/>
      <c r="D46" s="200"/>
      <c r="E46" s="200"/>
      <c r="F46" s="167">
        <f>入力シート!F46</f>
        <v>0</v>
      </c>
      <c r="G46" s="163"/>
      <c r="H46" s="164"/>
      <c r="I46" s="167">
        <f>入力シート!I46</f>
        <v>0</v>
      </c>
      <c r="J46" s="163"/>
      <c r="K46" s="168"/>
      <c r="L46" s="163">
        <f>入力シート!L46</f>
        <v>0</v>
      </c>
      <c r="M46" s="163"/>
      <c r="N46" s="164"/>
      <c r="O46" s="167">
        <f>入力シート!O46</f>
        <v>0</v>
      </c>
      <c r="P46" s="163"/>
      <c r="Q46" s="164"/>
      <c r="R46" s="167">
        <f>入力シート!R46</f>
        <v>0</v>
      </c>
      <c r="S46" s="163"/>
      <c r="T46" s="168"/>
      <c r="U46" s="163">
        <f>入力シート!U46</f>
        <v>0</v>
      </c>
      <c r="V46" s="163"/>
      <c r="W46" s="164"/>
      <c r="X46" s="167">
        <f>入力シート!X46</f>
        <v>0</v>
      </c>
      <c r="Y46" s="163"/>
      <c r="Z46" s="164"/>
      <c r="AA46" s="167">
        <f>入力シート!AA46</f>
        <v>0</v>
      </c>
      <c r="AB46" s="163"/>
      <c r="AC46" s="168"/>
      <c r="AD46" s="163">
        <f>入力シート!AD46</f>
        <v>0</v>
      </c>
      <c r="AE46" s="163"/>
      <c r="AF46" s="164"/>
      <c r="AG46" s="167">
        <f>入力シート!AG46</f>
        <v>0</v>
      </c>
      <c r="AH46" s="163"/>
      <c r="AI46" s="164"/>
      <c r="AJ46" s="167">
        <f>入力シート!AJ46</f>
        <v>0</v>
      </c>
      <c r="AK46" s="163"/>
      <c r="AL46" s="168"/>
      <c r="AM46" s="163">
        <f>入力シート!AM46</f>
        <v>0</v>
      </c>
      <c r="AN46" s="163"/>
      <c r="AO46" s="164"/>
      <c r="AP46" s="167">
        <f>入力シート!AP46</f>
        <v>0</v>
      </c>
      <c r="AQ46" s="163"/>
      <c r="AR46" s="168"/>
      <c r="AS46" s="163">
        <f>入力シート!AS46</f>
        <v>0</v>
      </c>
      <c r="AT46" s="163"/>
      <c r="AU46" s="171"/>
      <c r="AV46" s="46"/>
      <c r="AW46" s="62"/>
      <c r="AX46" s="62"/>
      <c r="AY46" s="62"/>
      <c r="AZ46" s="62"/>
      <c r="BA46" s="62"/>
      <c r="BB46" s="62"/>
      <c r="BC46" s="62"/>
      <c r="BD46" s="48"/>
      <c r="BE46" s="48"/>
      <c r="BF46" s="48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</row>
    <row r="47" spans="1:76" s="41" customFormat="1" ht="12.75" customHeight="1" thickBot="1">
      <c r="A47" s="201"/>
      <c r="B47" s="202"/>
      <c r="C47" s="202"/>
      <c r="D47" s="202"/>
      <c r="E47" s="202"/>
      <c r="F47" s="169"/>
      <c r="G47" s="165"/>
      <c r="H47" s="166"/>
      <c r="I47" s="169"/>
      <c r="J47" s="165"/>
      <c r="K47" s="170"/>
      <c r="L47" s="165"/>
      <c r="M47" s="165"/>
      <c r="N47" s="166"/>
      <c r="O47" s="169"/>
      <c r="P47" s="165"/>
      <c r="Q47" s="166"/>
      <c r="R47" s="169"/>
      <c r="S47" s="165"/>
      <c r="T47" s="170"/>
      <c r="U47" s="165"/>
      <c r="V47" s="165"/>
      <c r="W47" s="166"/>
      <c r="X47" s="169"/>
      <c r="Y47" s="165"/>
      <c r="Z47" s="166"/>
      <c r="AA47" s="169"/>
      <c r="AB47" s="165"/>
      <c r="AC47" s="170"/>
      <c r="AD47" s="165"/>
      <c r="AE47" s="165"/>
      <c r="AF47" s="166"/>
      <c r="AG47" s="169"/>
      <c r="AH47" s="165"/>
      <c r="AI47" s="166"/>
      <c r="AJ47" s="169"/>
      <c r="AK47" s="165"/>
      <c r="AL47" s="170"/>
      <c r="AM47" s="165"/>
      <c r="AN47" s="165"/>
      <c r="AO47" s="166"/>
      <c r="AP47" s="169"/>
      <c r="AQ47" s="165"/>
      <c r="AR47" s="170"/>
      <c r="AS47" s="165"/>
      <c r="AT47" s="165"/>
      <c r="AU47" s="172"/>
      <c r="BM47" s="46"/>
      <c r="BN47" s="46"/>
      <c r="BO47" s="46"/>
      <c r="BP47" s="46"/>
      <c r="BQ47" s="46"/>
      <c r="BR47" s="46"/>
      <c r="BS47" s="46"/>
      <c r="BT47" s="46"/>
      <c r="BU47" s="46"/>
    </row>
    <row r="48" spans="1:76" s="41" customFormat="1" ht="12.75" customHeight="1">
      <c r="A48" s="203" t="s">
        <v>24</v>
      </c>
      <c r="B48" s="204"/>
      <c r="C48" s="204"/>
      <c r="D48" s="204"/>
      <c r="E48" s="205"/>
      <c r="F48" s="209"/>
      <c r="G48" s="210"/>
      <c r="H48" s="211"/>
      <c r="I48" s="215">
        <f>入力シート!I48</f>
        <v>0</v>
      </c>
      <c r="J48" s="216"/>
      <c r="K48" s="216"/>
      <c r="L48" s="216"/>
      <c r="M48" s="216"/>
      <c r="N48" s="216"/>
      <c r="O48" s="216"/>
      <c r="P48" s="216"/>
      <c r="Q48" s="32">
        <f>入力シート!Q48</f>
        <v>0</v>
      </c>
      <c r="R48" s="187">
        <f>入力シート!R48</f>
        <v>0</v>
      </c>
      <c r="S48" s="188"/>
      <c r="T48" s="188"/>
      <c r="U48" s="188"/>
      <c r="V48" s="188"/>
      <c r="W48" s="188"/>
      <c r="X48" s="188"/>
      <c r="Y48" s="188"/>
      <c r="Z48" s="33">
        <f>入力シート!Z48</f>
        <v>0</v>
      </c>
      <c r="AA48" s="187">
        <f>入力シート!AA48</f>
        <v>0</v>
      </c>
      <c r="AB48" s="188"/>
      <c r="AC48" s="188"/>
      <c r="AD48" s="188"/>
      <c r="AE48" s="188"/>
      <c r="AF48" s="188"/>
      <c r="AG48" s="188"/>
      <c r="AH48" s="188"/>
      <c r="AI48" s="33">
        <f>入力シート!AI48</f>
        <v>0</v>
      </c>
      <c r="AJ48" s="188">
        <f>入力シート!AJ48</f>
        <v>0</v>
      </c>
      <c r="AK48" s="188"/>
      <c r="AL48" s="188"/>
      <c r="AM48" s="188"/>
      <c r="AN48" s="188"/>
      <c r="AO48" s="33">
        <f>入力シート!AO48</f>
        <v>0</v>
      </c>
      <c r="AP48" s="188">
        <f>入力シート!AP48</f>
        <v>0</v>
      </c>
      <c r="AQ48" s="188"/>
      <c r="AR48" s="188"/>
      <c r="AS48" s="188"/>
      <c r="AT48" s="188"/>
      <c r="AU48" s="34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41" customFormat="1" ht="12.75" customHeight="1" thickBot="1">
      <c r="A49" s="206"/>
      <c r="B49" s="207"/>
      <c r="C49" s="207"/>
      <c r="D49" s="207"/>
      <c r="E49" s="208"/>
      <c r="F49" s="212"/>
      <c r="G49" s="213"/>
      <c r="H49" s="214"/>
      <c r="I49" s="217"/>
      <c r="J49" s="218"/>
      <c r="K49" s="218"/>
      <c r="L49" s="218"/>
      <c r="M49" s="218"/>
      <c r="N49" s="218"/>
      <c r="O49" s="218"/>
      <c r="P49" s="218"/>
      <c r="Q49" s="35" t="str">
        <f>入力シート!Q49</f>
        <v>円</v>
      </c>
      <c r="R49" s="189"/>
      <c r="S49" s="190"/>
      <c r="T49" s="190"/>
      <c r="U49" s="190"/>
      <c r="V49" s="190"/>
      <c r="W49" s="190"/>
      <c r="X49" s="190"/>
      <c r="Y49" s="190"/>
      <c r="Z49" s="35" t="str">
        <f>入力シート!Z49</f>
        <v>円</v>
      </c>
      <c r="AA49" s="189"/>
      <c r="AB49" s="190"/>
      <c r="AC49" s="190"/>
      <c r="AD49" s="190"/>
      <c r="AE49" s="190"/>
      <c r="AF49" s="190"/>
      <c r="AG49" s="190"/>
      <c r="AH49" s="190"/>
      <c r="AI49" s="35" t="str">
        <f>入力シート!AI49</f>
        <v>円</v>
      </c>
      <c r="AJ49" s="190"/>
      <c r="AK49" s="190"/>
      <c r="AL49" s="190"/>
      <c r="AM49" s="190"/>
      <c r="AN49" s="190"/>
      <c r="AO49" s="35" t="str">
        <f>入力シート!AO49</f>
        <v>円</v>
      </c>
      <c r="AP49" s="190"/>
      <c r="AQ49" s="190"/>
      <c r="AR49" s="190"/>
      <c r="AS49" s="190"/>
      <c r="AT49" s="190"/>
      <c r="AU49" s="36" t="s">
        <v>25</v>
      </c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41" customFormat="1" ht="12.75" customHeight="1"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5"/>
      <c r="BC50" s="45"/>
      <c r="BD50" s="45"/>
      <c r="BE50" s="45"/>
      <c r="BF50" s="45"/>
      <c r="BG50" s="48"/>
      <c r="BH50" s="48"/>
      <c r="BI50" s="48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8"/>
      <c r="BW50" s="48"/>
      <c r="BX50" s="48"/>
    </row>
    <row r="51" spans="1:76" s="41" customFormat="1" ht="12.75" customHeight="1">
      <c r="B51" s="69" t="s">
        <v>27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AC51" s="454" t="s">
        <v>26</v>
      </c>
      <c r="AD51" s="455"/>
      <c r="AE51" s="455"/>
      <c r="AF51" s="455"/>
      <c r="AG51" s="455"/>
      <c r="AH51" s="455"/>
      <c r="AI51" s="455"/>
      <c r="AJ51" s="456"/>
      <c r="AK51" s="463">
        <f>入力シート!$AK$51</f>
        <v>0</v>
      </c>
      <c r="AL51" s="464"/>
      <c r="AM51" s="464"/>
      <c r="AN51" s="464"/>
      <c r="AO51" s="464"/>
      <c r="AP51" s="464"/>
      <c r="AQ51" s="464"/>
      <c r="AR51" s="464"/>
      <c r="AS51" s="464"/>
      <c r="AT51" s="469" t="s">
        <v>25</v>
      </c>
      <c r="AU51" s="470"/>
      <c r="BM51" s="70"/>
      <c r="BN51" s="70"/>
      <c r="BO51" s="70"/>
      <c r="BP51" s="70"/>
      <c r="BQ51" s="70"/>
      <c r="BR51" s="70"/>
      <c r="BS51" s="70"/>
      <c r="BT51" s="70"/>
      <c r="BU51" s="70"/>
    </row>
    <row r="52" spans="1:76" s="41" customFormat="1" ht="3.75" customHeight="1">
      <c r="B52" s="6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AC52" s="457"/>
      <c r="AD52" s="458"/>
      <c r="AE52" s="458"/>
      <c r="AF52" s="458"/>
      <c r="AG52" s="458"/>
      <c r="AH52" s="458"/>
      <c r="AI52" s="458"/>
      <c r="AJ52" s="459"/>
      <c r="AK52" s="465"/>
      <c r="AL52" s="466"/>
      <c r="AM52" s="466"/>
      <c r="AN52" s="466"/>
      <c r="AO52" s="466"/>
      <c r="AP52" s="466"/>
      <c r="AQ52" s="466"/>
      <c r="AR52" s="466"/>
      <c r="AS52" s="466"/>
      <c r="AT52" s="471"/>
      <c r="AU52" s="472"/>
    </row>
    <row r="53" spans="1:76" s="41" customFormat="1" ht="13.5">
      <c r="B53" s="69" t="s">
        <v>42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AC53" s="460"/>
      <c r="AD53" s="461"/>
      <c r="AE53" s="461"/>
      <c r="AF53" s="461"/>
      <c r="AG53" s="461"/>
      <c r="AH53" s="461"/>
      <c r="AI53" s="461"/>
      <c r="AJ53" s="462"/>
      <c r="AK53" s="467"/>
      <c r="AL53" s="468"/>
      <c r="AM53" s="468"/>
      <c r="AN53" s="468"/>
      <c r="AO53" s="468"/>
      <c r="AP53" s="468"/>
      <c r="AQ53" s="468"/>
      <c r="AR53" s="468"/>
      <c r="AS53" s="468"/>
      <c r="AT53" s="473"/>
      <c r="AU53" s="474"/>
    </row>
    <row r="54" spans="1:76" s="41" customFormat="1" ht="3.75" customHeight="1">
      <c r="B54" s="6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AC54" s="42"/>
      <c r="AD54" s="71"/>
      <c r="AE54" s="71"/>
      <c r="AF54" s="71"/>
      <c r="AG54" s="71"/>
      <c r="AH54" s="71"/>
      <c r="AI54" s="71"/>
      <c r="AJ54" s="71"/>
      <c r="AK54" s="72"/>
      <c r="AL54" s="72"/>
      <c r="AM54" s="72"/>
      <c r="AN54" s="72"/>
      <c r="AO54" s="72"/>
      <c r="AP54" s="72"/>
      <c r="AQ54" s="72"/>
      <c r="AR54" s="72"/>
      <c r="AS54" s="72"/>
      <c r="AT54" s="73"/>
      <c r="AU54" s="73"/>
    </row>
    <row r="55" spans="1:76" s="41" customFormat="1" ht="13.5">
      <c r="B55" s="9" t="s">
        <v>43</v>
      </c>
      <c r="D55" s="45"/>
      <c r="E55" s="45"/>
      <c r="F55" s="45"/>
      <c r="G55" s="45"/>
      <c r="H55" s="46"/>
      <c r="I55" s="46"/>
      <c r="J55" s="46"/>
      <c r="K55" s="47"/>
      <c r="L55" s="47"/>
      <c r="M55" s="47"/>
      <c r="N55" s="47"/>
      <c r="O55" s="47"/>
      <c r="P55" s="47"/>
      <c r="Q55" s="47"/>
      <c r="R55" s="47"/>
      <c r="S55" s="48"/>
      <c r="T55" s="47"/>
      <c r="U55" s="47"/>
      <c r="V55" s="47"/>
      <c r="W55" s="47"/>
      <c r="X55" s="47"/>
      <c r="Y55" s="47"/>
      <c r="Z55" s="47"/>
      <c r="AA55" s="47"/>
      <c r="AB55" s="48"/>
      <c r="AC55" s="47"/>
      <c r="AD55" s="47"/>
      <c r="AE55" s="47"/>
      <c r="AF55" s="47"/>
      <c r="AG55" s="47"/>
      <c r="AH55" s="48"/>
      <c r="AI55" s="47"/>
      <c r="AJ55" s="47"/>
      <c r="AK55" s="47"/>
      <c r="AL55" s="48"/>
      <c r="AM55" s="47"/>
      <c r="AN55" s="47"/>
      <c r="AO55" s="47"/>
      <c r="AP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</row>
    <row r="56" spans="1:76" s="41" customFormat="1" ht="12.75" customHeight="1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AD56" s="186">
        <f>入力シート!AD56</f>
        <v>0</v>
      </c>
      <c r="AE56" s="186"/>
      <c r="AF56" s="186"/>
      <c r="AG56" s="186"/>
      <c r="AH56" s="186"/>
      <c r="AI56" s="186"/>
      <c r="AJ56" s="186" t="str">
        <f>入力シート!AJ56</f>
        <v>年</v>
      </c>
      <c r="AK56" s="186"/>
      <c r="AL56" s="475">
        <f>入力シート!AL56</f>
        <v>0</v>
      </c>
      <c r="AM56" s="475"/>
      <c r="AN56" s="475"/>
      <c r="AO56" s="186" t="str">
        <f>入力シート!AO56</f>
        <v>月</v>
      </c>
      <c r="AP56" s="186"/>
      <c r="AQ56" s="186">
        <f>入力シート!AQ56</f>
        <v>0</v>
      </c>
      <c r="AR56" s="186"/>
      <c r="AS56" s="186"/>
      <c r="AT56" s="186" t="s">
        <v>9</v>
      </c>
      <c r="AU56" s="186"/>
      <c r="BB56" s="70"/>
      <c r="BC56" s="70"/>
      <c r="BD56" s="70"/>
      <c r="BE56" s="70"/>
      <c r="BF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</row>
    <row r="57" spans="1:76" s="41" customFormat="1" ht="12.75" customHeight="1">
      <c r="B57" s="373" t="s">
        <v>60</v>
      </c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AD57" s="186"/>
      <c r="AE57" s="186"/>
      <c r="AF57" s="186"/>
      <c r="AG57" s="186"/>
      <c r="AH57" s="186"/>
      <c r="AI57" s="186"/>
      <c r="AJ57" s="186"/>
      <c r="AK57" s="186"/>
      <c r="AL57" s="475"/>
      <c r="AM57" s="475"/>
      <c r="AN57" s="475"/>
      <c r="AO57" s="186"/>
      <c r="AP57" s="186"/>
      <c r="AQ57" s="186"/>
      <c r="AR57" s="186"/>
      <c r="AS57" s="186"/>
      <c r="AT57" s="186"/>
      <c r="AU57" s="186"/>
      <c r="BB57" s="70"/>
      <c r="BC57" s="70"/>
      <c r="BD57" s="70"/>
      <c r="BE57" s="70"/>
      <c r="BF57" s="70"/>
      <c r="BM57" s="70"/>
      <c r="BN57" s="70"/>
      <c r="BO57" s="70"/>
      <c r="BP57" s="70"/>
      <c r="BQ57" s="70"/>
      <c r="BR57" s="70"/>
      <c r="BS57" s="70"/>
      <c r="BT57" s="70"/>
      <c r="BU57" s="70"/>
    </row>
    <row r="58" spans="1:76" s="41" customFormat="1" ht="3.75" customHeight="1"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AC58" s="42"/>
      <c r="AD58" s="42"/>
      <c r="AE58" s="42"/>
      <c r="AF58" s="42"/>
      <c r="AG58" s="50"/>
      <c r="AH58" s="50"/>
      <c r="AI58" s="42"/>
      <c r="AJ58" s="42"/>
      <c r="AK58" s="50"/>
      <c r="AL58" s="50"/>
      <c r="AM58" s="42"/>
      <c r="AN58" s="42"/>
      <c r="AO58" s="50"/>
      <c r="AP58" s="50"/>
    </row>
    <row r="59" spans="1:76" s="41" customFormat="1" ht="12.75" customHeight="1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X59" s="372" t="s">
        <v>61</v>
      </c>
      <c r="Y59" s="372"/>
      <c r="Z59" s="372"/>
      <c r="AA59" s="372"/>
      <c r="AB59" s="372"/>
      <c r="AC59" s="372"/>
      <c r="AD59" s="200">
        <f>入力シート!$AD$59</f>
        <v>0</v>
      </c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</row>
    <row r="60" spans="1:76" s="41" customFormat="1" ht="12.75" customHeight="1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X60" s="372"/>
      <c r="Y60" s="372"/>
      <c r="Z60" s="372"/>
      <c r="AA60" s="372"/>
      <c r="AB60" s="372"/>
      <c r="AC60" s="372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</row>
    <row r="61" spans="1:76" s="41" customFormat="1" ht="12.75" customHeight="1">
      <c r="P61" s="50"/>
      <c r="Q61" s="50"/>
      <c r="R61" s="50"/>
      <c r="AK61" s="51"/>
      <c r="AL61" s="51"/>
      <c r="AM61" s="51"/>
      <c r="AN61" s="51"/>
      <c r="AO61" s="51"/>
      <c r="AP61" s="51"/>
    </row>
    <row r="62" spans="1:76" s="41" customFormat="1" ht="12.75" customHeight="1">
      <c r="P62" s="50"/>
      <c r="Q62" s="50"/>
      <c r="R62" s="50"/>
      <c r="AK62" s="51"/>
      <c r="AL62" s="51"/>
      <c r="AM62" s="51"/>
      <c r="AN62" s="51"/>
      <c r="AO62" s="51"/>
      <c r="AP62" s="51"/>
    </row>
    <row r="63" spans="1:76" s="41" customFormat="1" ht="10.5" customHeight="1">
      <c r="P63" s="50"/>
      <c r="Q63" s="50"/>
      <c r="R63" s="50"/>
      <c r="AK63" s="51"/>
      <c r="AL63" s="51"/>
      <c r="AM63" s="51"/>
      <c r="AN63" s="51"/>
      <c r="AO63" s="51"/>
      <c r="AP63" s="51"/>
    </row>
    <row r="64" spans="1:76" s="41" customFormat="1" ht="12.75" customHeight="1">
      <c r="A64" s="74"/>
      <c r="B64" s="74"/>
      <c r="C64" s="74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</row>
    <row r="65" spans="1:47" s="41" customFormat="1" ht="12.75" customHeight="1">
      <c r="A65" s="48"/>
      <c r="B65" s="48"/>
      <c r="C65" s="48"/>
      <c r="D65" s="48"/>
      <c r="E65" s="48"/>
      <c r="F65" s="48"/>
      <c r="G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</row>
    <row r="66" spans="1:47" s="41" customFormat="1" ht="12.75" customHeight="1">
      <c r="A66" s="48"/>
      <c r="B66" s="48"/>
      <c r="C66" s="48"/>
      <c r="D66" s="48"/>
      <c r="E66" s="48"/>
      <c r="F66" s="48"/>
      <c r="G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52" t="s">
        <v>48</v>
      </c>
      <c r="AH66" s="452"/>
      <c r="AI66" s="452"/>
      <c r="AJ66" s="452"/>
      <c r="AK66" s="452"/>
      <c r="AL66" s="452"/>
      <c r="AM66" s="452"/>
      <c r="AN66" s="452"/>
      <c r="AO66" s="452"/>
      <c r="AP66" s="452"/>
      <c r="AQ66" s="452"/>
      <c r="AR66" s="452"/>
      <c r="AS66" s="452"/>
      <c r="AT66" s="452"/>
      <c r="AU66" s="452"/>
    </row>
    <row r="67" spans="1:47" s="41" customFormat="1" ht="12.75" customHeight="1">
      <c r="A67" s="48"/>
      <c r="B67" s="48"/>
      <c r="C67" s="48"/>
      <c r="D67" s="48"/>
      <c r="E67" s="48"/>
      <c r="F67" s="48"/>
      <c r="G67" s="48"/>
      <c r="AB67" s="48"/>
      <c r="AC67" s="48"/>
      <c r="AD67" s="48"/>
      <c r="AE67" s="48"/>
      <c r="AF67" s="48"/>
      <c r="AG67" s="452" t="s">
        <v>28</v>
      </c>
      <c r="AH67" s="452"/>
      <c r="AI67" s="452"/>
      <c r="AJ67" s="452"/>
      <c r="AK67" s="452"/>
      <c r="AL67" s="452" t="s">
        <v>29</v>
      </c>
      <c r="AM67" s="452"/>
      <c r="AN67" s="452"/>
      <c r="AO67" s="452"/>
      <c r="AP67" s="452"/>
      <c r="AQ67" s="452" t="s">
        <v>30</v>
      </c>
      <c r="AR67" s="452"/>
      <c r="AS67" s="452"/>
      <c r="AT67" s="452"/>
      <c r="AU67" s="452"/>
    </row>
    <row r="68" spans="1:47" s="41" customFormat="1" ht="12.75" customHeight="1">
      <c r="A68" s="48"/>
      <c r="B68" s="48"/>
      <c r="C68" s="48"/>
      <c r="D68" s="48"/>
      <c r="E68" s="48"/>
      <c r="F68" s="48"/>
      <c r="G68" s="48"/>
      <c r="AB68" s="48"/>
      <c r="AC68" s="48"/>
      <c r="AD68" s="48"/>
      <c r="AE68" s="48"/>
      <c r="AF68" s="48"/>
      <c r="AG68" s="266"/>
      <c r="AH68" s="266"/>
      <c r="AI68" s="266"/>
      <c r="AJ68" s="266"/>
      <c r="AK68" s="266"/>
      <c r="AL68" s="453"/>
      <c r="AM68" s="453"/>
      <c r="AN68" s="453"/>
      <c r="AO68" s="453"/>
      <c r="AP68" s="453"/>
      <c r="AQ68" s="266"/>
      <c r="AR68" s="266"/>
      <c r="AS68" s="266"/>
      <c r="AT68" s="266"/>
      <c r="AU68" s="266"/>
    </row>
    <row r="69" spans="1:47" s="41" customFormat="1" ht="13.5" customHeight="1">
      <c r="A69" s="48"/>
      <c r="B69" s="48"/>
      <c r="C69" s="48"/>
      <c r="D69" s="48"/>
      <c r="E69" s="48"/>
      <c r="F69" s="48"/>
      <c r="G69" s="48"/>
      <c r="AB69" s="48"/>
      <c r="AC69" s="48"/>
      <c r="AD69" s="48"/>
      <c r="AE69" s="48"/>
      <c r="AF69" s="48"/>
      <c r="AG69" s="266"/>
      <c r="AH69" s="266"/>
      <c r="AI69" s="266"/>
      <c r="AJ69" s="266"/>
      <c r="AK69" s="266"/>
      <c r="AL69" s="453"/>
      <c r="AM69" s="453"/>
      <c r="AN69" s="453"/>
      <c r="AO69" s="453"/>
      <c r="AP69" s="453"/>
      <c r="AQ69" s="266"/>
      <c r="AR69" s="266"/>
      <c r="AS69" s="266"/>
      <c r="AT69" s="266"/>
      <c r="AU69" s="266"/>
    </row>
    <row r="70" spans="1:47" s="41" customFormat="1" ht="13.5" customHeight="1">
      <c r="A70" s="48"/>
      <c r="B70" s="48"/>
      <c r="C70" s="48"/>
      <c r="D70" s="48"/>
      <c r="E70" s="48"/>
      <c r="F70" s="48"/>
      <c r="G70" s="48"/>
      <c r="AB70" s="48"/>
      <c r="AC70" s="48"/>
      <c r="AD70" s="48"/>
      <c r="AE70" s="48"/>
      <c r="AF70" s="48"/>
      <c r="AG70" s="266"/>
      <c r="AH70" s="266"/>
      <c r="AI70" s="266"/>
      <c r="AJ70" s="266"/>
      <c r="AK70" s="266"/>
      <c r="AL70" s="453"/>
      <c r="AM70" s="453"/>
      <c r="AN70" s="453"/>
      <c r="AO70" s="453"/>
      <c r="AP70" s="453"/>
      <c r="AQ70" s="266"/>
      <c r="AR70" s="266"/>
      <c r="AS70" s="266"/>
      <c r="AT70" s="266"/>
      <c r="AU70" s="266"/>
    </row>
    <row r="71" spans="1:47" s="41" customFormat="1" ht="13.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AB71" s="48"/>
      <c r="AC71" s="48"/>
      <c r="AD71" s="48"/>
      <c r="AE71" s="48"/>
      <c r="AF71" s="48"/>
      <c r="AG71" s="266"/>
      <c r="AH71" s="266"/>
      <c r="AI71" s="266"/>
      <c r="AJ71" s="266"/>
      <c r="AK71" s="266"/>
      <c r="AL71" s="453"/>
      <c r="AM71" s="453"/>
      <c r="AN71" s="453"/>
      <c r="AO71" s="453"/>
      <c r="AP71" s="453"/>
      <c r="AQ71" s="266"/>
      <c r="AR71" s="266"/>
      <c r="AS71" s="266"/>
      <c r="AT71" s="266"/>
      <c r="AU71" s="266"/>
    </row>
    <row r="72" spans="1:47" s="41" customFormat="1" ht="11.25" customHeight="1"/>
    <row r="73" spans="1:47" s="41" customFormat="1" ht="11.25" customHeight="1"/>
    <row r="74" spans="1:47" s="41" customFormat="1" ht="11.25" customHeight="1"/>
    <row r="75" spans="1:47" s="41" customFormat="1" ht="11.25" customHeight="1"/>
    <row r="76" spans="1:47" s="41" customFormat="1" ht="11.25" customHeight="1"/>
    <row r="77" spans="1:47" s="41" customFormat="1" ht="11.25" customHeight="1"/>
    <row r="78" spans="1:47" s="41" customFormat="1" ht="11.25" customHeight="1"/>
    <row r="79" spans="1:47" s="41" customFormat="1" ht="11.25" customHeight="1"/>
    <row r="80" spans="1:47" s="41" customFormat="1" ht="11.25" customHeight="1"/>
    <row r="81" s="41" customFormat="1" ht="11.25" customHeight="1"/>
    <row r="82" s="41" customFormat="1" ht="11.25" customHeight="1"/>
    <row r="83" s="41" customFormat="1" ht="11.25" customHeight="1"/>
    <row r="84" s="41" customFormat="1" ht="11.25" customHeight="1"/>
    <row r="85" s="41" customFormat="1" ht="11.25" customHeight="1"/>
    <row r="86" s="41" customFormat="1" ht="11.25" customHeight="1"/>
    <row r="87" s="41" customFormat="1" ht="11.25" customHeight="1"/>
    <row r="88" s="41" customFormat="1" ht="11.25" customHeight="1"/>
    <row r="89" s="41" customFormat="1" ht="11.25" customHeight="1"/>
    <row r="90" s="41" customFormat="1" ht="11.25" customHeight="1"/>
    <row r="91" s="41" customFormat="1" ht="11.25" customHeight="1"/>
    <row r="92" s="41" customFormat="1" ht="11.25" customHeight="1"/>
    <row r="93" s="41" customFormat="1" ht="11.25" customHeight="1"/>
    <row r="94" s="41" customFormat="1" ht="11.25" customHeight="1"/>
    <row r="95" s="41" customFormat="1" ht="11.25" customHeight="1"/>
    <row r="96" s="41" customFormat="1" ht="11.25" customHeight="1"/>
    <row r="97" s="41" customFormat="1" ht="11.25" customHeight="1"/>
    <row r="98" s="41" customFormat="1" ht="11.25" customHeight="1"/>
    <row r="99" s="41" customFormat="1" ht="11.25" customHeight="1"/>
    <row r="100" s="41" customFormat="1" ht="11.25" customHeight="1"/>
    <row r="101" s="41" customFormat="1" ht="11.25" customHeight="1"/>
    <row r="102" s="41" customFormat="1" ht="11.25" customHeight="1"/>
    <row r="103" s="41" customFormat="1" ht="11.25" customHeight="1"/>
    <row r="104" s="41" customFormat="1" ht="11.25" customHeight="1"/>
    <row r="105" s="41" customFormat="1" ht="11.25" customHeight="1"/>
    <row r="106" s="41" customFormat="1" ht="11.25" customHeight="1"/>
    <row r="107" s="41" customFormat="1" ht="11.25" customHeight="1"/>
    <row r="108" s="41" customFormat="1" ht="11.25" customHeight="1"/>
    <row r="109" s="41" customFormat="1" ht="11.25" customHeight="1"/>
    <row r="110" s="41" customFormat="1" ht="11.25" customHeight="1"/>
    <row r="111" s="41" customFormat="1" ht="11.25" customHeight="1"/>
    <row r="112" s="41" customFormat="1" ht="11.25" customHeight="1"/>
    <row r="113" s="41" customFormat="1" ht="11.25" customHeight="1"/>
    <row r="114" s="41" customFormat="1" ht="11.25" customHeight="1"/>
    <row r="115" s="41" customFormat="1" ht="11.25" customHeight="1"/>
    <row r="116" s="41" customFormat="1" ht="11.25" customHeight="1"/>
    <row r="117" s="41" customFormat="1" ht="11.25" customHeight="1"/>
    <row r="118" s="41" customFormat="1" ht="11.25" customHeight="1"/>
    <row r="119" s="41" customFormat="1" ht="11.25" customHeight="1"/>
    <row r="120" s="41" customFormat="1" ht="11.25" customHeight="1"/>
    <row r="121" s="41" customFormat="1" ht="11.25" customHeight="1"/>
    <row r="122" s="41" customFormat="1" ht="11.25" customHeight="1"/>
    <row r="123" s="41" customFormat="1" ht="11.25" customHeight="1"/>
    <row r="124" s="41" customFormat="1" ht="11.25" customHeight="1"/>
    <row r="125" s="41" customFormat="1" ht="11.25" customHeight="1"/>
    <row r="126" s="41" customFormat="1" ht="11.25" customHeight="1"/>
    <row r="127" s="41" customFormat="1" ht="11.25" customHeight="1"/>
    <row r="128" s="41" customFormat="1" ht="11.25" customHeight="1"/>
    <row r="129" s="41" customFormat="1" ht="11.25" customHeight="1"/>
    <row r="130" s="41" customFormat="1" ht="11.25" customHeight="1"/>
    <row r="131" s="41" customFormat="1" ht="11.25" customHeight="1"/>
    <row r="132" s="41" customFormat="1" ht="11.25" customHeight="1"/>
    <row r="133" s="41" customFormat="1" ht="11.25" customHeight="1"/>
    <row r="134" s="41" customFormat="1" ht="11.25" customHeight="1"/>
    <row r="135" s="41" customFormat="1" ht="11.25" customHeight="1"/>
    <row r="136" s="41" customFormat="1" ht="11.25" customHeight="1"/>
    <row r="137" s="41" customFormat="1" ht="11.25" customHeight="1"/>
    <row r="138" s="41" customFormat="1" ht="11.25" customHeight="1"/>
    <row r="139" s="41" customFormat="1" ht="11.25" customHeight="1"/>
    <row r="140" s="41" customFormat="1" ht="11.25" customHeight="1"/>
    <row r="141" s="41" customFormat="1" ht="11.25" customHeight="1"/>
    <row r="142" s="41" customFormat="1" ht="11.25" customHeight="1"/>
    <row r="143" s="41" customFormat="1" ht="11.25" customHeight="1"/>
    <row r="144" s="41" customFormat="1" ht="11.25" customHeight="1"/>
    <row r="145" s="41" customFormat="1" ht="11.25" customHeight="1"/>
    <row r="146" s="41" customFormat="1" ht="11.25" customHeight="1"/>
    <row r="147" s="41" customFormat="1" ht="11.25" customHeight="1"/>
    <row r="148" s="41" customFormat="1" ht="11.25" customHeight="1"/>
    <row r="149" s="41" customFormat="1" ht="11.25" customHeight="1"/>
    <row r="150" s="41" customFormat="1" ht="11.25" customHeight="1"/>
    <row r="151" s="41" customFormat="1" ht="11.25" customHeight="1"/>
    <row r="152" s="41" customFormat="1" ht="11.25" customHeight="1"/>
    <row r="153" s="41" customFormat="1" ht="11.25" customHeight="1"/>
    <row r="154" s="41" customFormat="1" ht="11.25" customHeight="1"/>
    <row r="155" s="41" customFormat="1" ht="11.25" customHeight="1"/>
    <row r="156" s="41" customFormat="1" ht="11.25" customHeight="1"/>
    <row r="157" s="41" customFormat="1" ht="11.25" customHeight="1"/>
    <row r="158" s="41" customFormat="1" ht="11.25" customHeight="1"/>
    <row r="159" s="41" customFormat="1" ht="11.25" customHeight="1"/>
    <row r="160" s="41" customFormat="1" ht="11.25" customHeight="1"/>
    <row r="161" s="41" customFormat="1" ht="11.25" customHeight="1"/>
    <row r="162" s="41" customFormat="1" ht="11.25" customHeight="1"/>
    <row r="163" s="41" customFormat="1" ht="11.25" customHeight="1"/>
    <row r="164" s="41" customFormat="1" ht="11.25" customHeight="1"/>
    <row r="165" s="41" customFormat="1" ht="11.25" customHeight="1"/>
    <row r="166" s="41" customFormat="1" ht="11.25" customHeight="1"/>
    <row r="167" s="41" customFormat="1" ht="11.25" customHeight="1"/>
    <row r="168" s="41" customFormat="1" ht="11.25" customHeight="1"/>
    <row r="169" s="41" customFormat="1" ht="11.25" customHeight="1"/>
    <row r="170" s="41" customFormat="1" ht="11.25" customHeight="1"/>
    <row r="171" s="41" customFormat="1" ht="11.25" customHeight="1"/>
    <row r="172" s="41" customFormat="1" ht="11.25" customHeight="1"/>
    <row r="173" s="41" customFormat="1" ht="11.25" customHeight="1"/>
    <row r="174" s="41" customFormat="1" ht="11.25" customHeight="1"/>
    <row r="175" s="41" customFormat="1" ht="11.25" customHeight="1"/>
    <row r="176" s="41" customFormat="1" ht="11.25" customHeight="1"/>
    <row r="177" s="41" customFormat="1" ht="11.25" customHeight="1"/>
    <row r="178" s="41" customFormat="1" ht="11.25" customHeight="1"/>
    <row r="179" s="41" customFormat="1" ht="11.25" customHeight="1"/>
    <row r="180" s="41" customFormat="1" ht="11.25" customHeight="1"/>
    <row r="181" s="41" customFormat="1" ht="11.25" customHeight="1"/>
    <row r="182" s="41" customFormat="1" ht="11.25" customHeight="1"/>
    <row r="183" s="41" customFormat="1" ht="11.25" customHeight="1"/>
    <row r="184" s="41" customFormat="1" ht="11.25" customHeight="1"/>
    <row r="185" s="41" customFormat="1" ht="11.25" customHeight="1"/>
    <row r="186" s="41" customFormat="1" ht="11.25" customHeight="1"/>
    <row r="187" s="41" customFormat="1" ht="11.25" customHeight="1"/>
    <row r="188" s="41" customFormat="1" ht="11.25" customHeight="1"/>
    <row r="189" s="41" customFormat="1" ht="11.25" customHeight="1"/>
    <row r="190" s="41" customFormat="1" ht="11.25" customHeight="1"/>
    <row r="191" s="41" customFormat="1" ht="11.25" customHeight="1"/>
    <row r="192" s="41" customFormat="1" ht="11.25" customHeight="1"/>
    <row r="193" spans="2:42" s="41" customFormat="1" ht="11.25" customHeight="1"/>
    <row r="194" spans="2:42" s="41" customFormat="1" ht="11.25" customHeight="1"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</row>
    <row r="195" spans="2:42" s="41" customFormat="1" ht="11.25" customHeight="1">
      <c r="H195" s="9"/>
      <c r="I195" s="9"/>
      <c r="J195" s="9"/>
      <c r="K195" s="9"/>
      <c r="L195" s="9"/>
      <c r="M195" s="9"/>
      <c r="N195" s="9"/>
      <c r="O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</row>
    <row r="196" spans="2:42" s="41" customFormat="1" ht="11.25" customHeight="1">
      <c r="H196" s="9"/>
      <c r="I196" s="9"/>
      <c r="J196" s="9"/>
      <c r="K196" s="9"/>
      <c r="L196" s="9"/>
      <c r="M196" s="9"/>
      <c r="N196" s="9"/>
      <c r="O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</row>
    <row r="197" spans="2:42" s="41" customFormat="1" ht="11.25" customHeight="1"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</row>
    <row r="198" spans="2:42" s="41" customFormat="1" ht="11.25" customHeight="1"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</row>
    <row r="199" spans="2:42" s="41" customFormat="1" ht="11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</row>
    <row r="200" spans="2:42" s="41" customFormat="1" ht="11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</row>
  </sheetData>
  <sheetProtection algorithmName="SHA-512" hashValue="DAtx54ipoQKDmzuzKMOtlU4NqQjTyVT9/GcRWVWBbQ9gmyMdEq3jy7hXAYLcKLGDo3j1QjMeGU+Vwj8NUUyPcQ==" saltValue="vm4YR1z63yO62x00tsAP0Q==" spinCount="100000" sheet="1" selectLockedCells="1"/>
  <mergeCells count="278">
    <mergeCell ref="A1:AU3"/>
    <mergeCell ref="Y4:AH5"/>
    <mergeCell ref="AI4:AU5"/>
    <mergeCell ref="A6:AA8"/>
    <mergeCell ref="A27:E31"/>
    <mergeCell ref="F27:G29"/>
    <mergeCell ref="H27:AK27"/>
    <mergeCell ref="AL27:AN29"/>
    <mergeCell ref="AO27:AQ29"/>
    <mergeCell ref="AR27:AU29"/>
    <mergeCell ref="H28:J29"/>
    <mergeCell ref="K28:S28"/>
    <mergeCell ref="T28:AB28"/>
    <mergeCell ref="AC28:AK28"/>
    <mergeCell ref="K29:M29"/>
    <mergeCell ref="N29:P29"/>
    <mergeCell ref="Q29:S29"/>
    <mergeCell ref="T29:V29"/>
    <mergeCell ref="W29:Y29"/>
    <mergeCell ref="Z29:AB29"/>
    <mergeCell ref="AC29:AE29"/>
    <mergeCell ref="AF29:AH29"/>
    <mergeCell ref="AD9:AH10"/>
    <mergeCell ref="A11:E12"/>
    <mergeCell ref="F21:G22"/>
    <mergeCell ref="Q21:R22"/>
    <mergeCell ref="AB21:AC22"/>
    <mergeCell ref="AI9:AU10"/>
    <mergeCell ref="G11:H11"/>
    <mergeCell ref="J11:N11"/>
    <mergeCell ref="F12:N12"/>
    <mergeCell ref="O12:P12"/>
    <mergeCell ref="Q12:T12"/>
    <mergeCell ref="U12:V12"/>
    <mergeCell ref="W12:AU12"/>
    <mergeCell ref="F13:P14"/>
    <mergeCell ref="W13:X13"/>
    <mergeCell ref="Z13:AB13"/>
    <mergeCell ref="V14:AB14"/>
    <mergeCell ref="AC14:AD14"/>
    <mergeCell ref="AE14:AH14"/>
    <mergeCell ref="AI14:AJ14"/>
    <mergeCell ref="AK14:AU14"/>
    <mergeCell ref="AD19:AK20"/>
    <mergeCell ref="AN19:AU20"/>
    <mergeCell ref="H21:P22"/>
    <mergeCell ref="S21:AA22"/>
    <mergeCell ref="AD21:AG22"/>
    <mergeCell ref="A15:E16"/>
    <mergeCell ref="A17:E18"/>
    <mergeCell ref="AD16:AG16"/>
    <mergeCell ref="AH16:AJ16"/>
    <mergeCell ref="AL16:AP16"/>
    <mergeCell ref="AR16:AU16"/>
    <mergeCell ref="F17:P18"/>
    <mergeCell ref="Q17:U18"/>
    <mergeCell ref="V17:AU18"/>
    <mergeCell ref="AH15:AU15"/>
    <mergeCell ref="F16:H16"/>
    <mergeCell ref="J16:N16"/>
    <mergeCell ref="P16:S16"/>
    <mergeCell ref="T16:V16"/>
    <mergeCell ref="AH21:AJ22"/>
    <mergeCell ref="AK21:AS22"/>
    <mergeCell ref="AT21:AU22"/>
    <mergeCell ref="AB19:AC20"/>
    <mergeCell ref="AL19:AM20"/>
    <mergeCell ref="A23:E26"/>
    <mergeCell ref="AO23:AQ24"/>
    <mergeCell ref="AR23:AR24"/>
    <mergeCell ref="AS23:AU24"/>
    <mergeCell ref="F25:J26"/>
    <mergeCell ref="K25:K26"/>
    <mergeCell ref="L25:N26"/>
    <mergeCell ref="O25:O26"/>
    <mergeCell ref="P25:R26"/>
    <mergeCell ref="S25:S26"/>
    <mergeCell ref="T25:V26"/>
    <mergeCell ref="S23:S24"/>
    <mergeCell ref="T23:V24"/>
    <mergeCell ref="W23:X24"/>
    <mergeCell ref="AF23:AJ24"/>
    <mergeCell ref="AK23:AM24"/>
    <mergeCell ref="AN23:AN24"/>
    <mergeCell ref="F23:J24"/>
    <mergeCell ref="K23:K24"/>
    <mergeCell ref="L23:N24"/>
    <mergeCell ref="O23:O24"/>
    <mergeCell ref="P23:R24"/>
    <mergeCell ref="AK25:AM26"/>
    <mergeCell ref="AN25:AN26"/>
    <mergeCell ref="A32:E35"/>
    <mergeCell ref="F32:AI32"/>
    <mergeCell ref="AJ32:AO33"/>
    <mergeCell ref="AG35:AI35"/>
    <mergeCell ref="Z30:AB31"/>
    <mergeCell ref="AC30:AE31"/>
    <mergeCell ref="AF30:AH31"/>
    <mergeCell ref="AI30:AK31"/>
    <mergeCell ref="AL30:AN31"/>
    <mergeCell ref="AO30:AQ31"/>
    <mergeCell ref="F33:H35"/>
    <mergeCell ref="I33:Q34"/>
    <mergeCell ref="I35:K35"/>
    <mergeCell ref="L35:N35"/>
    <mergeCell ref="O35:Q35"/>
    <mergeCell ref="U38:W39"/>
    <mergeCell ref="X38:Z39"/>
    <mergeCell ref="AP36:AR37"/>
    <mergeCell ref="AS36:AU37"/>
    <mergeCell ref="AD36:AF37"/>
    <mergeCell ref="AG36:AI37"/>
    <mergeCell ref="AJ36:AL37"/>
    <mergeCell ref="AM36:AO37"/>
    <mergeCell ref="AP32:AU33"/>
    <mergeCell ref="R33:Z34"/>
    <mergeCell ref="R35:T35"/>
    <mergeCell ref="U35:W35"/>
    <mergeCell ref="AA33:AI34"/>
    <mergeCell ref="AJ34:AL35"/>
    <mergeCell ref="AM34:AO35"/>
    <mergeCell ref="AP34:AR35"/>
    <mergeCell ref="AS34:AU35"/>
    <mergeCell ref="X35:Z35"/>
    <mergeCell ref="AA35:AC35"/>
    <mergeCell ref="AD35:AF35"/>
    <mergeCell ref="AD40:AF41"/>
    <mergeCell ref="AG40:AI41"/>
    <mergeCell ref="AJ40:AL41"/>
    <mergeCell ref="AM42:AO43"/>
    <mergeCell ref="AM40:AO41"/>
    <mergeCell ref="AP40:AR41"/>
    <mergeCell ref="AS40:AU41"/>
    <mergeCell ref="AS38:AU39"/>
    <mergeCell ref="F40:H41"/>
    <mergeCell ref="I40:K41"/>
    <mergeCell ref="L40:N41"/>
    <mergeCell ref="O40:Q41"/>
    <mergeCell ref="R40:T41"/>
    <mergeCell ref="U40:W41"/>
    <mergeCell ref="X40:Z41"/>
    <mergeCell ref="AA40:AC41"/>
    <mergeCell ref="AA38:AC39"/>
    <mergeCell ref="AD38:AF39"/>
    <mergeCell ref="AG38:AI39"/>
    <mergeCell ref="AJ38:AL39"/>
    <mergeCell ref="AM38:AO39"/>
    <mergeCell ref="AP38:AR39"/>
    <mergeCell ref="F38:H39"/>
    <mergeCell ref="I38:K39"/>
    <mergeCell ref="X44:Z45"/>
    <mergeCell ref="AA44:AC45"/>
    <mergeCell ref="AP42:AR43"/>
    <mergeCell ref="AS42:AU43"/>
    <mergeCell ref="F44:H45"/>
    <mergeCell ref="I44:K45"/>
    <mergeCell ref="L44:N45"/>
    <mergeCell ref="O44:Q45"/>
    <mergeCell ref="R44:T45"/>
    <mergeCell ref="U44:W45"/>
    <mergeCell ref="U42:W43"/>
    <mergeCell ref="X42:Z43"/>
    <mergeCell ref="AA42:AC43"/>
    <mergeCell ref="AD42:AF43"/>
    <mergeCell ref="AG42:AI43"/>
    <mergeCell ref="AJ42:AL43"/>
    <mergeCell ref="AP44:AR45"/>
    <mergeCell ref="AS44:AU45"/>
    <mergeCell ref="AD44:AF45"/>
    <mergeCell ref="AG44:AI45"/>
    <mergeCell ref="AJ44:AL45"/>
    <mergeCell ref="AM44:AO45"/>
    <mergeCell ref="F42:H43"/>
    <mergeCell ref="I42:K43"/>
    <mergeCell ref="AP46:AR47"/>
    <mergeCell ref="AS46:AU47"/>
    <mergeCell ref="A48:E49"/>
    <mergeCell ref="F48:H49"/>
    <mergeCell ref="I48:P49"/>
    <mergeCell ref="R48:Y49"/>
    <mergeCell ref="AA48:AH49"/>
    <mergeCell ref="AJ48:AN49"/>
    <mergeCell ref="AP48:AT49"/>
    <mergeCell ref="X46:Z47"/>
    <mergeCell ref="AA46:AC47"/>
    <mergeCell ref="AD46:AF47"/>
    <mergeCell ref="AG46:AI47"/>
    <mergeCell ref="AJ46:AL47"/>
    <mergeCell ref="AM46:AO47"/>
    <mergeCell ref="A46:E47"/>
    <mergeCell ref="F46:H47"/>
    <mergeCell ref="I46:K47"/>
    <mergeCell ref="L46:N47"/>
    <mergeCell ref="O46:Q47"/>
    <mergeCell ref="R46:T47"/>
    <mergeCell ref="U46:W47"/>
    <mergeCell ref="AC51:AJ53"/>
    <mergeCell ref="AK51:AS53"/>
    <mergeCell ref="AT51:AU53"/>
    <mergeCell ref="AD56:AI57"/>
    <mergeCell ref="AJ56:AK57"/>
    <mergeCell ref="AL56:AN57"/>
    <mergeCell ref="AO56:AP57"/>
    <mergeCell ref="AQ56:AS57"/>
    <mergeCell ref="AT56:AU57"/>
    <mergeCell ref="AQ68:AU71"/>
    <mergeCell ref="AL67:AP67"/>
    <mergeCell ref="AL68:AP71"/>
    <mergeCell ref="AG67:AK67"/>
    <mergeCell ref="AG66:AU66"/>
    <mergeCell ref="AG68:AK71"/>
    <mergeCell ref="AD59:AU60"/>
    <mergeCell ref="AQ67:AU67"/>
    <mergeCell ref="B57:V58"/>
    <mergeCell ref="X59:AC60"/>
    <mergeCell ref="AR30:AU31"/>
    <mergeCell ref="AI29:AK29"/>
    <mergeCell ref="F30:G31"/>
    <mergeCell ref="H30:J31"/>
    <mergeCell ref="K30:M31"/>
    <mergeCell ref="W30:Y31"/>
    <mergeCell ref="AR25:AR26"/>
    <mergeCell ref="AS25:AU26"/>
    <mergeCell ref="W25:X26"/>
    <mergeCell ref="Y25:Z26"/>
    <mergeCell ref="AA25:AA26"/>
    <mergeCell ref="AB25:AC26"/>
    <mergeCell ref="AD25:AD26"/>
    <mergeCell ref="AF25:AJ26"/>
    <mergeCell ref="AO25:AQ26"/>
    <mergeCell ref="A40:B41"/>
    <mergeCell ref="C40:E41"/>
    <mergeCell ref="A42:B43"/>
    <mergeCell ref="C42:E43"/>
    <mergeCell ref="A44:B45"/>
    <mergeCell ref="C44:E45"/>
    <mergeCell ref="A4:G5"/>
    <mergeCell ref="F19:G20"/>
    <mergeCell ref="Q19:R20"/>
    <mergeCell ref="L42:N43"/>
    <mergeCell ref="O42:Q43"/>
    <mergeCell ref="R42:T43"/>
    <mergeCell ref="L38:N39"/>
    <mergeCell ref="O38:Q39"/>
    <mergeCell ref="R38:T39"/>
    <mergeCell ref="N30:P31"/>
    <mergeCell ref="Q30:S31"/>
    <mergeCell ref="T30:V31"/>
    <mergeCell ref="Q13:U14"/>
    <mergeCell ref="F9:AC10"/>
    <mergeCell ref="H4:J5"/>
    <mergeCell ref="K4:L5"/>
    <mergeCell ref="M4:N5"/>
    <mergeCell ref="O4:P5"/>
    <mergeCell ref="Q4:Q5"/>
    <mergeCell ref="R4:S5"/>
    <mergeCell ref="T4:U5"/>
    <mergeCell ref="V4:X5"/>
    <mergeCell ref="A38:B39"/>
    <mergeCell ref="C38:E39"/>
    <mergeCell ref="X16:AB16"/>
    <mergeCell ref="X36:Z37"/>
    <mergeCell ref="AA36:AC37"/>
    <mergeCell ref="F36:H37"/>
    <mergeCell ref="I36:K37"/>
    <mergeCell ref="L36:N37"/>
    <mergeCell ref="O36:Q37"/>
    <mergeCell ref="R36:T37"/>
    <mergeCell ref="U36:W37"/>
    <mergeCell ref="A19:E22"/>
    <mergeCell ref="H19:P20"/>
    <mergeCell ref="S19:AA20"/>
    <mergeCell ref="A9:E10"/>
    <mergeCell ref="A13:E14"/>
    <mergeCell ref="A36:B37"/>
    <mergeCell ref="C36:E37"/>
    <mergeCell ref="F15:S15"/>
    <mergeCell ref="T15:AG15"/>
  </mergeCells>
  <phoneticPr fontId="1"/>
  <dataValidations count="12">
    <dataValidation type="custom" showInputMessage="1" showErrorMessage="1" error="左記日程に宿泊の場合に記入する欄です。" sqref="F38:AU41" xr:uid="{00000000-0002-0000-0100-000000000000}">
      <formula1>$D42&lt;&gt;""</formula1>
    </dataValidation>
    <dataValidation type="custom" showInputMessage="1" showErrorMessage="1" error="左記日程に宿泊の場合に記入する欄です。" sqref="F42:AU45" xr:uid="{00000000-0002-0000-0100-000001000000}">
      <formula1>$A46&lt;&gt;""</formula1>
    </dataValidation>
    <dataValidation allowBlank="1" showInputMessage="1" sqref="AI13:AJ13 AD9 U11:V11 AC13:AD13 Q13 O11:P11 AI9 F13" xr:uid="{00000000-0002-0000-0100-000002000000}"/>
    <dataValidation type="list" allowBlank="1" showInputMessage="1" showErrorMessage="1" sqref="AC58:AF58 AC54:AF54" xr:uid="{00000000-0002-0000-0100-000003000000}">
      <formula1>"2024,2025,2026,2027,2028,2029,2030"</formula1>
    </dataValidation>
    <dataValidation type="list" allowBlank="1" showInputMessage="1" showErrorMessage="1" sqref="AL56 AK23:AM26" xr:uid="{00000000-0002-0000-0100-000004000000}">
      <formula1>"1,2,3,4,5,6,7,8,9,10,11,12"</formula1>
    </dataValidation>
    <dataValidation type="list" allowBlank="1" showInputMessage="1" showErrorMessage="1" sqref="AO23:AQ26" xr:uid="{00000000-0002-0000-0100-000005000000}">
      <formula1>"00,15,30,45"</formula1>
    </dataValidation>
    <dataValidation type="list" allowBlank="1" showInputMessage="1" sqref="F19:G22 Q19:R22 AB19:AC22 AL19:AM20" xr:uid="{00000000-0002-0000-0100-000006000000}">
      <formula1>"○"</formula1>
    </dataValidation>
    <dataValidation type="list" allowBlank="1" showInputMessage="1" showErrorMessage="1" sqref="F17" xr:uid="{00000000-0002-0000-0100-000007000000}">
      <formula1>"自然学校,転地学習,クラブ活動,合宿,会議研修,交流,野外活動,その他"</formula1>
    </dataValidation>
    <dataValidation type="list" allowBlank="1" showInputMessage="1" sqref="U12:V12 AI14:AJ14" xr:uid="{00000000-0002-0000-0100-000008000000}">
      <formula1>"市,町,村,郡"</formula1>
    </dataValidation>
    <dataValidation type="list" allowBlank="1" showInputMessage="1" sqref="O12:P12 AC14:AD14" xr:uid="{00000000-0002-0000-0100-000009000000}">
      <formula1>"都,道,府,県"</formula1>
    </dataValidation>
    <dataValidation type="list" allowBlank="1" showInputMessage="1" showErrorMessage="1" sqref="AF23:AJ26" xr:uid="{00000000-0002-0000-0100-00000A000000}">
      <formula1>"午前,午後"</formula1>
    </dataValidation>
    <dataValidation type="custom" showInputMessage="1" showErrorMessage="1" error="左記日程に宿泊の場合に記入する欄です。" sqref="F36:AU37" xr:uid="{00000000-0002-0000-0100-00000B000000}">
      <formula1>#REF!&lt;&gt;""</formula1>
    </dataValidation>
  </dataValidations>
  <pageMargins left="0.82677165354330717" right="0.55118110236220474" top="0.55118110236220474" bottom="0.55118110236220474" header="0.31496062992125984" footer="0.31496062992125984"/>
  <pageSetup paperSize="9" scale="91" orientation="portrait" r:id="rId1"/>
  <headerFooter>
    <oddFooter>&amp;R&amp;"ＭＳ 明朝,標準"&amp;9（西宮市用）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X199"/>
  <sheetViews>
    <sheetView showZeros="0" view="pageBreakPreview" topLeftCell="A29" zoomScaleNormal="100" zoomScaleSheetLayoutView="100" zoomScalePageLayoutView="70" workbookViewId="0">
      <selection activeCell="AD55" sqref="AD55:AI56"/>
    </sheetView>
  </sheetViews>
  <sheetFormatPr defaultColWidth="1.875" defaultRowHeight="11.25" customHeight="1"/>
  <cols>
    <col min="1" max="59" width="1.875" style="9" customWidth="1"/>
    <col min="60" max="63" width="1.875" style="9"/>
    <col min="64" max="64" width="1.875" style="9" customWidth="1"/>
    <col min="65" max="16384" width="1.875" style="9"/>
  </cols>
  <sheetData>
    <row r="1" spans="1:73" ht="12.75" customHeight="1">
      <c r="A1" s="521"/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</row>
    <row r="2" spans="1:73" ht="12.75" customHeight="1">
      <c r="A2" s="521"/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1"/>
      <c r="AP2" s="521"/>
      <c r="AQ2" s="521"/>
      <c r="AR2" s="521"/>
      <c r="AS2" s="521"/>
      <c r="AT2" s="521"/>
      <c r="AU2" s="521"/>
    </row>
    <row r="3" spans="1:73" ht="12.75" customHeight="1">
      <c r="A3" s="521"/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1"/>
      <c r="X3" s="521"/>
      <c r="Y3" s="521"/>
      <c r="Z3" s="521"/>
      <c r="AA3" s="521"/>
      <c r="AB3" s="521"/>
      <c r="AC3" s="521"/>
      <c r="AD3" s="521"/>
      <c r="AE3" s="521"/>
      <c r="AF3" s="521"/>
      <c r="AG3" s="521"/>
      <c r="AH3" s="521"/>
      <c r="AI3" s="521"/>
      <c r="AJ3" s="521"/>
      <c r="AK3" s="521"/>
      <c r="AL3" s="521"/>
      <c r="AM3" s="521"/>
      <c r="AN3" s="521"/>
      <c r="AO3" s="521"/>
      <c r="AP3" s="521"/>
      <c r="AQ3" s="521"/>
      <c r="AR3" s="521"/>
      <c r="AS3" s="521"/>
      <c r="AT3" s="521"/>
      <c r="AU3" s="521"/>
    </row>
    <row r="4" spans="1:73" s="41" customFormat="1" ht="12.75" customHeight="1">
      <c r="A4" s="277"/>
      <c r="B4" s="277"/>
      <c r="C4" s="277"/>
      <c r="D4" s="277"/>
      <c r="E4" s="277"/>
      <c r="F4" s="277"/>
      <c r="G4" s="277"/>
      <c r="H4" s="277">
        <f>入力シート!$H$4</f>
        <v>0</v>
      </c>
      <c r="I4" s="277"/>
      <c r="J4" s="277"/>
      <c r="K4" s="277"/>
      <c r="L4" s="277"/>
      <c r="M4" s="200"/>
      <c r="N4" s="200"/>
      <c r="O4" s="200">
        <f>入力シート!$O$4</f>
        <v>0</v>
      </c>
      <c r="P4" s="200"/>
      <c r="Q4" s="200"/>
      <c r="R4" s="200">
        <f>入力シート!$R$4</f>
        <v>0</v>
      </c>
      <c r="S4" s="200"/>
      <c r="T4" s="229"/>
      <c r="U4" s="229"/>
      <c r="V4" s="259">
        <f>入力シート!$V$4</f>
        <v>0</v>
      </c>
      <c r="W4" s="259"/>
      <c r="X4" s="259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</row>
    <row r="5" spans="1:73" s="41" customFormat="1" ht="12.75" customHeight="1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00"/>
      <c r="N5" s="200"/>
      <c r="O5" s="200"/>
      <c r="P5" s="200"/>
      <c r="Q5" s="200"/>
      <c r="R5" s="200"/>
      <c r="S5" s="200"/>
      <c r="T5" s="229"/>
      <c r="U5" s="229"/>
      <c r="V5" s="259"/>
      <c r="W5" s="259"/>
      <c r="X5" s="259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</row>
    <row r="6" spans="1:73" ht="12.75" customHeight="1">
      <c r="A6" s="75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58"/>
      <c r="AC6" s="58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10"/>
      <c r="AR6" s="10"/>
      <c r="AS6" s="10"/>
      <c r="AT6" s="10"/>
      <c r="AU6" s="10"/>
      <c r="AV6" s="10"/>
      <c r="AW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ht="12.75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12.7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ht="12.75" customHeight="1">
      <c r="A9" s="277"/>
      <c r="B9" s="277"/>
      <c r="C9" s="277"/>
      <c r="D9" s="277"/>
      <c r="E9" s="277"/>
      <c r="F9" s="519">
        <f>'2枚目'!F9</f>
        <v>0</v>
      </c>
      <c r="G9" s="519"/>
      <c r="H9" s="519"/>
      <c r="I9" s="519"/>
      <c r="J9" s="519"/>
      <c r="K9" s="519"/>
      <c r="L9" s="519"/>
      <c r="M9" s="519"/>
      <c r="N9" s="519"/>
      <c r="O9" s="519"/>
      <c r="P9" s="519"/>
      <c r="Q9" s="519"/>
      <c r="R9" s="519"/>
      <c r="S9" s="519"/>
      <c r="T9" s="519"/>
      <c r="U9" s="519"/>
      <c r="V9" s="519"/>
      <c r="W9" s="519"/>
      <c r="X9" s="519"/>
      <c r="Y9" s="519"/>
      <c r="Z9" s="519"/>
      <c r="AA9" s="519"/>
      <c r="AB9" s="519"/>
      <c r="AC9" s="519"/>
      <c r="AD9" s="200"/>
      <c r="AE9" s="200"/>
      <c r="AF9" s="200"/>
      <c r="AG9" s="200"/>
      <c r="AH9" s="200"/>
      <c r="AI9" s="229">
        <f>'2枚目'!AI9</f>
        <v>0</v>
      </c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ht="12.75" customHeight="1">
      <c r="A10" s="277"/>
      <c r="B10" s="277"/>
      <c r="C10" s="277"/>
      <c r="D10" s="277"/>
      <c r="E10" s="277"/>
      <c r="F10" s="519"/>
      <c r="G10" s="519"/>
      <c r="H10" s="519"/>
      <c r="I10" s="519"/>
      <c r="J10" s="519"/>
      <c r="K10" s="519"/>
      <c r="L10" s="519"/>
      <c r="M10" s="519"/>
      <c r="N10" s="519"/>
      <c r="O10" s="519"/>
      <c r="P10" s="519"/>
      <c r="Q10" s="519"/>
      <c r="R10" s="519"/>
      <c r="S10" s="519"/>
      <c r="T10" s="519"/>
      <c r="U10" s="519"/>
      <c r="V10" s="519"/>
      <c r="W10" s="519"/>
      <c r="X10" s="519"/>
      <c r="Y10" s="519"/>
      <c r="Z10" s="519"/>
      <c r="AA10" s="519"/>
      <c r="AB10" s="519"/>
      <c r="AC10" s="519"/>
      <c r="AD10" s="200"/>
      <c r="AE10" s="200"/>
      <c r="AF10" s="200"/>
      <c r="AG10" s="200"/>
      <c r="AH10" s="200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59"/>
      <c r="AW10" s="59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ht="12.75" customHeight="1">
      <c r="A11" s="277"/>
      <c r="B11" s="277"/>
      <c r="C11" s="277"/>
      <c r="D11" s="277"/>
      <c r="E11" s="277"/>
      <c r="F11" s="76"/>
      <c r="G11" s="520">
        <f>'2枚目'!G11</f>
        <v>0</v>
      </c>
      <c r="H11" s="520"/>
      <c r="I11" s="1"/>
      <c r="J11" s="520">
        <f>'2枚目'!J11</f>
        <v>0</v>
      </c>
      <c r="K11" s="520"/>
      <c r="L11" s="520"/>
      <c r="M11" s="520"/>
      <c r="N11" s="520"/>
      <c r="O11" s="77"/>
      <c r="P11" s="51"/>
      <c r="Q11" s="59"/>
      <c r="R11" s="59"/>
      <c r="S11" s="59"/>
      <c r="T11" s="59"/>
      <c r="U11" s="77"/>
      <c r="V11" s="51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ht="12.75" customHeight="1">
      <c r="A12" s="277"/>
      <c r="B12" s="277"/>
      <c r="C12" s="277"/>
      <c r="D12" s="277"/>
      <c r="E12" s="277"/>
      <c r="F12" s="342">
        <f>'2枚目'!F12</f>
        <v>0</v>
      </c>
      <c r="G12" s="342"/>
      <c r="H12" s="342"/>
      <c r="I12" s="342"/>
      <c r="J12" s="342"/>
      <c r="K12" s="342"/>
      <c r="L12" s="342"/>
      <c r="M12" s="342"/>
      <c r="N12" s="342"/>
      <c r="O12" s="342" t="str">
        <f>'2枚目'!O12</f>
        <v>県</v>
      </c>
      <c r="P12" s="342"/>
      <c r="Q12" s="342">
        <f>'2枚目'!Q12</f>
        <v>0</v>
      </c>
      <c r="R12" s="342"/>
      <c r="S12" s="342"/>
      <c r="T12" s="342"/>
      <c r="U12" s="342" t="str">
        <f>'2枚目'!U12</f>
        <v>市</v>
      </c>
      <c r="V12" s="342"/>
      <c r="W12" s="342">
        <f>'2枚目'!W12</f>
        <v>0</v>
      </c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342"/>
      <c r="AQ12" s="342"/>
      <c r="AR12" s="342"/>
      <c r="AS12" s="342"/>
      <c r="AT12" s="342"/>
      <c r="AU12" s="342"/>
      <c r="AV12" s="62"/>
      <c r="AW12" s="62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ht="12.75" customHeight="1">
      <c r="A13" s="277"/>
      <c r="B13" s="277"/>
      <c r="C13" s="277"/>
      <c r="D13" s="277"/>
      <c r="E13" s="277"/>
      <c r="F13" s="200">
        <f>'2枚目'!F13</f>
        <v>0</v>
      </c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76"/>
      <c r="W13" s="520">
        <f>'2枚目'!W13</f>
        <v>0</v>
      </c>
      <c r="X13" s="520"/>
      <c r="Y13" s="59"/>
      <c r="Z13" s="520">
        <f>'2枚目'!Z13</f>
        <v>0</v>
      </c>
      <c r="AA13" s="520"/>
      <c r="AB13" s="520"/>
      <c r="AC13" s="77"/>
      <c r="AD13" s="51"/>
      <c r="AE13" s="59"/>
      <c r="AF13" s="59"/>
      <c r="AG13" s="59"/>
      <c r="AH13" s="59"/>
      <c r="AI13" s="77"/>
      <c r="AJ13" s="51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62"/>
      <c r="AW13" s="62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ht="12.75" customHeight="1">
      <c r="A14" s="277"/>
      <c r="B14" s="277"/>
      <c r="C14" s="277"/>
      <c r="D14" s="277"/>
      <c r="E14" s="277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342">
        <f>'2枚目'!V14</f>
        <v>0</v>
      </c>
      <c r="W14" s="342"/>
      <c r="X14" s="342"/>
      <c r="Y14" s="342"/>
      <c r="Z14" s="342"/>
      <c r="AA14" s="342"/>
      <c r="AB14" s="342"/>
      <c r="AC14" s="342" t="str">
        <f>'2枚目'!AC14</f>
        <v>県</v>
      </c>
      <c r="AD14" s="342"/>
      <c r="AE14" s="342">
        <f>'2枚目'!AE14</f>
        <v>0</v>
      </c>
      <c r="AF14" s="342"/>
      <c r="AG14" s="342"/>
      <c r="AH14" s="342"/>
      <c r="AI14" s="342" t="str">
        <f>'2枚目'!AI14</f>
        <v>市</v>
      </c>
      <c r="AJ14" s="342"/>
      <c r="AK14" s="501">
        <f>'2枚目'!AK14</f>
        <v>0</v>
      </c>
      <c r="AL14" s="501"/>
      <c r="AM14" s="501"/>
      <c r="AN14" s="501"/>
      <c r="AO14" s="501"/>
      <c r="AP14" s="501"/>
      <c r="AQ14" s="501"/>
      <c r="AR14" s="501"/>
      <c r="AS14" s="501"/>
      <c r="AT14" s="501"/>
      <c r="AU14" s="501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ht="12.75" customHeight="1">
      <c r="A15" s="517"/>
      <c r="B15" s="277"/>
      <c r="C15" s="277"/>
      <c r="D15" s="277"/>
      <c r="E15" s="277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498"/>
      <c r="R15" s="498"/>
      <c r="S15" s="498"/>
      <c r="T15" s="498"/>
      <c r="U15" s="498"/>
      <c r="V15" s="498"/>
      <c r="W15" s="498"/>
      <c r="X15" s="498"/>
      <c r="Y15" s="498"/>
      <c r="Z15" s="498"/>
      <c r="AA15" s="498"/>
      <c r="AB15" s="498"/>
      <c r="AC15" s="498"/>
      <c r="AD15" s="498"/>
      <c r="AE15" s="498"/>
      <c r="AF15" s="498"/>
      <c r="AG15" s="498"/>
      <c r="AH15" s="498"/>
      <c r="AI15" s="498"/>
      <c r="AJ15" s="498"/>
      <c r="AK15" s="498"/>
      <c r="AL15" s="498"/>
      <c r="AM15" s="498"/>
      <c r="AN15" s="498"/>
      <c r="AO15" s="498"/>
      <c r="AP15" s="498"/>
      <c r="AQ15" s="498"/>
      <c r="AR15" s="498"/>
      <c r="AS15" s="498"/>
      <c r="AT15" s="498"/>
      <c r="AU15" s="498"/>
      <c r="AV15" s="59"/>
      <c r="AW15" s="59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ht="12.75" customHeight="1">
      <c r="A16" s="277"/>
      <c r="B16" s="277"/>
      <c r="C16" s="277"/>
      <c r="D16" s="277"/>
      <c r="E16" s="277"/>
      <c r="F16" s="500">
        <f>'2枚目'!F16</f>
        <v>0</v>
      </c>
      <c r="G16" s="500"/>
      <c r="H16" s="500"/>
      <c r="I16" s="83"/>
      <c r="J16" s="500">
        <f>'2枚目'!J16</f>
        <v>0</v>
      </c>
      <c r="K16" s="500"/>
      <c r="L16" s="500"/>
      <c r="M16" s="500"/>
      <c r="N16" s="500"/>
      <c r="O16" s="83"/>
      <c r="P16" s="500">
        <f>'2枚目'!P16</f>
        <v>0</v>
      </c>
      <c r="Q16" s="500"/>
      <c r="R16" s="500"/>
      <c r="S16" s="500"/>
      <c r="T16" s="500">
        <f>'2枚目'!T16</f>
        <v>0</v>
      </c>
      <c r="U16" s="500"/>
      <c r="V16" s="500"/>
      <c r="W16" s="83"/>
      <c r="X16" s="500">
        <f>'2枚目'!X16</f>
        <v>0</v>
      </c>
      <c r="Y16" s="500"/>
      <c r="Z16" s="500"/>
      <c r="AA16" s="500"/>
      <c r="AB16" s="500"/>
      <c r="AC16" s="83"/>
      <c r="AD16" s="500">
        <f>'2枚目'!AD16</f>
        <v>0</v>
      </c>
      <c r="AE16" s="500"/>
      <c r="AF16" s="500"/>
      <c r="AG16" s="500"/>
      <c r="AH16" s="500">
        <f>'2枚目'!AH16</f>
        <v>0</v>
      </c>
      <c r="AI16" s="500"/>
      <c r="AJ16" s="500"/>
      <c r="AK16" s="83"/>
      <c r="AL16" s="500">
        <f>'2枚目'!AL16</f>
        <v>0</v>
      </c>
      <c r="AM16" s="500"/>
      <c r="AN16" s="500"/>
      <c r="AO16" s="500"/>
      <c r="AP16" s="500"/>
      <c r="AQ16" s="83"/>
      <c r="AR16" s="500">
        <f>'2枚目'!AR16</f>
        <v>0</v>
      </c>
      <c r="AS16" s="500"/>
      <c r="AT16" s="500"/>
      <c r="AU16" s="500"/>
      <c r="AV16" s="59"/>
      <c r="AW16" s="59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ht="12.75" customHeight="1">
      <c r="A17" s="515"/>
      <c r="B17" s="515"/>
      <c r="C17" s="515"/>
      <c r="D17" s="515"/>
      <c r="E17" s="515"/>
      <c r="F17" s="249">
        <f>入力シート!$F$17</f>
        <v>0</v>
      </c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498"/>
      <c r="R17" s="499"/>
      <c r="S17" s="499"/>
      <c r="T17" s="499"/>
      <c r="U17" s="499"/>
      <c r="V17" s="249">
        <f>入力シート!$V$17</f>
        <v>0</v>
      </c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62"/>
      <c r="AW17" s="62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41" customFormat="1" ht="12.75" customHeight="1">
      <c r="A18" s="515"/>
      <c r="B18" s="515"/>
      <c r="C18" s="515"/>
      <c r="D18" s="515"/>
      <c r="E18" s="515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499"/>
      <c r="R18" s="499"/>
      <c r="S18" s="499"/>
      <c r="T18" s="499"/>
      <c r="U18" s="49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62"/>
      <c r="AW18" s="62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</row>
    <row r="19" spans="1:73" s="41" customFormat="1" ht="9" customHeight="1">
      <c r="A19" s="517"/>
      <c r="B19" s="277"/>
      <c r="C19" s="277"/>
      <c r="D19" s="277"/>
      <c r="E19" s="277"/>
      <c r="F19" s="200">
        <f>'2枚目'!F19</f>
        <v>0</v>
      </c>
      <c r="G19" s="200"/>
      <c r="H19" s="229"/>
      <c r="I19" s="229"/>
      <c r="J19" s="229"/>
      <c r="K19" s="229"/>
      <c r="L19" s="229"/>
      <c r="M19" s="229"/>
      <c r="N19" s="229"/>
      <c r="O19" s="229"/>
      <c r="P19" s="229"/>
      <c r="Q19" s="200">
        <f>'2枚目'!Q19</f>
        <v>0</v>
      </c>
      <c r="R19" s="200"/>
      <c r="S19" s="229"/>
      <c r="T19" s="229"/>
      <c r="U19" s="229"/>
      <c r="V19" s="229"/>
      <c r="W19" s="229"/>
      <c r="X19" s="229"/>
      <c r="Y19" s="229"/>
      <c r="Z19" s="229"/>
      <c r="AA19" s="229"/>
      <c r="AB19" s="200">
        <f>'2枚目'!AB19</f>
        <v>0</v>
      </c>
      <c r="AC19" s="200"/>
      <c r="AD19" s="229"/>
      <c r="AE19" s="229"/>
      <c r="AF19" s="229"/>
      <c r="AG19" s="229"/>
      <c r="AH19" s="229"/>
      <c r="AI19" s="229"/>
      <c r="AJ19" s="229"/>
      <c r="AK19" s="229"/>
      <c r="AL19" s="200">
        <f>'2枚目'!AL19</f>
        <v>0</v>
      </c>
      <c r="AM19" s="200"/>
      <c r="AN19" s="229"/>
      <c r="AO19" s="229"/>
      <c r="AP19" s="229"/>
      <c r="AQ19" s="229"/>
      <c r="AR19" s="229"/>
      <c r="AS19" s="229"/>
      <c r="AT19" s="229"/>
      <c r="AU19" s="229"/>
      <c r="AV19" s="62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</row>
    <row r="20" spans="1:73" s="41" customFormat="1" ht="9" customHeight="1">
      <c r="A20" s="517"/>
      <c r="B20" s="277"/>
      <c r="C20" s="277"/>
      <c r="D20" s="277"/>
      <c r="E20" s="277"/>
      <c r="F20" s="200"/>
      <c r="G20" s="200"/>
      <c r="H20" s="229"/>
      <c r="I20" s="229"/>
      <c r="J20" s="229"/>
      <c r="K20" s="229"/>
      <c r="L20" s="229"/>
      <c r="M20" s="229"/>
      <c r="N20" s="229"/>
      <c r="O20" s="229"/>
      <c r="P20" s="229"/>
      <c r="Q20" s="200"/>
      <c r="R20" s="200"/>
      <c r="S20" s="229"/>
      <c r="T20" s="229"/>
      <c r="U20" s="229"/>
      <c r="V20" s="229"/>
      <c r="W20" s="229"/>
      <c r="X20" s="229"/>
      <c r="Y20" s="229"/>
      <c r="Z20" s="229"/>
      <c r="AA20" s="229"/>
      <c r="AB20" s="200"/>
      <c r="AC20" s="200"/>
      <c r="AD20" s="229"/>
      <c r="AE20" s="229"/>
      <c r="AF20" s="229"/>
      <c r="AG20" s="229"/>
      <c r="AH20" s="229"/>
      <c r="AI20" s="229"/>
      <c r="AJ20" s="229"/>
      <c r="AK20" s="229"/>
      <c r="AL20" s="200"/>
      <c r="AM20" s="200"/>
      <c r="AN20" s="229"/>
      <c r="AO20" s="229"/>
      <c r="AP20" s="229"/>
      <c r="AQ20" s="229"/>
      <c r="AR20" s="229"/>
      <c r="AS20" s="229"/>
      <c r="AT20" s="229"/>
      <c r="AU20" s="229"/>
      <c r="AV20" s="62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</row>
    <row r="21" spans="1:73" s="41" customFormat="1" ht="9" customHeight="1">
      <c r="A21" s="517"/>
      <c r="B21" s="277"/>
      <c r="C21" s="277"/>
      <c r="D21" s="277"/>
      <c r="E21" s="277"/>
      <c r="F21" s="200">
        <f>'2枚目'!F21</f>
        <v>0</v>
      </c>
      <c r="G21" s="200"/>
      <c r="H21" s="229"/>
      <c r="I21" s="229"/>
      <c r="J21" s="229"/>
      <c r="K21" s="229"/>
      <c r="L21" s="229"/>
      <c r="M21" s="229"/>
      <c r="N21" s="229"/>
      <c r="O21" s="229"/>
      <c r="P21" s="229"/>
      <c r="Q21" s="200">
        <f>'2枚目'!Q21</f>
        <v>0</v>
      </c>
      <c r="R21" s="200"/>
      <c r="S21" s="518"/>
      <c r="T21" s="518"/>
      <c r="U21" s="518"/>
      <c r="V21" s="518"/>
      <c r="W21" s="518"/>
      <c r="X21" s="518"/>
      <c r="Y21" s="518"/>
      <c r="Z21" s="518"/>
      <c r="AA21" s="518"/>
      <c r="AB21" s="200">
        <f>'2枚目'!AB21</f>
        <v>0</v>
      </c>
      <c r="AC21" s="200"/>
      <c r="AD21" s="200"/>
      <c r="AE21" s="200"/>
      <c r="AF21" s="200"/>
      <c r="AG21" s="200"/>
      <c r="AH21" s="200"/>
      <c r="AI21" s="200"/>
      <c r="AJ21" s="200"/>
      <c r="AK21" s="200">
        <f>'2枚目'!AK21</f>
        <v>0</v>
      </c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62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</row>
    <row r="22" spans="1:73" s="41" customFormat="1" ht="9" customHeight="1">
      <c r="A22" s="277"/>
      <c r="B22" s="277"/>
      <c r="C22" s="277"/>
      <c r="D22" s="277"/>
      <c r="E22" s="277"/>
      <c r="F22" s="200"/>
      <c r="G22" s="200"/>
      <c r="H22" s="229"/>
      <c r="I22" s="229"/>
      <c r="J22" s="229"/>
      <c r="K22" s="229"/>
      <c r="L22" s="229"/>
      <c r="M22" s="229"/>
      <c r="N22" s="229"/>
      <c r="O22" s="229"/>
      <c r="P22" s="229"/>
      <c r="Q22" s="200"/>
      <c r="R22" s="200"/>
      <c r="S22" s="518"/>
      <c r="T22" s="518"/>
      <c r="U22" s="518"/>
      <c r="V22" s="518"/>
      <c r="W22" s="518"/>
      <c r="X22" s="518"/>
      <c r="Y22" s="518"/>
      <c r="Z22" s="518"/>
      <c r="AA22" s="518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62"/>
    </row>
    <row r="23" spans="1:73" s="41" customFormat="1" ht="9" customHeight="1">
      <c r="A23" s="516"/>
      <c r="B23" s="240"/>
      <c r="C23" s="240"/>
      <c r="D23" s="240"/>
      <c r="E23" s="240"/>
      <c r="F23" s="200">
        <f>'2枚目'!F23</f>
        <v>2025</v>
      </c>
      <c r="G23" s="200"/>
      <c r="H23" s="200"/>
      <c r="I23" s="200"/>
      <c r="J23" s="200"/>
      <c r="K23" s="200"/>
      <c r="L23" s="200">
        <f>'2枚目'!L23</f>
        <v>7</v>
      </c>
      <c r="M23" s="200"/>
      <c r="N23" s="200"/>
      <c r="O23" s="200"/>
      <c r="P23" s="200">
        <f>'2枚目'!P23</f>
        <v>1</v>
      </c>
      <c r="Q23" s="200"/>
      <c r="R23" s="200"/>
      <c r="S23" s="200"/>
      <c r="T23" s="200" t="str">
        <f>'2枚目'!T23</f>
        <v>火</v>
      </c>
      <c r="U23" s="200"/>
      <c r="V23" s="200"/>
      <c r="W23" s="342"/>
      <c r="X23" s="342"/>
      <c r="Y23" s="46"/>
      <c r="Z23" s="46"/>
      <c r="AA23" s="46"/>
      <c r="AB23" s="48"/>
      <c r="AC23" s="48"/>
      <c r="AD23" s="48"/>
      <c r="AE23" s="48"/>
      <c r="AF23" s="200">
        <f>'2枚目'!AF23</f>
        <v>0</v>
      </c>
      <c r="AG23" s="200"/>
      <c r="AH23" s="200"/>
      <c r="AI23" s="200"/>
      <c r="AJ23" s="200"/>
      <c r="AK23" s="200">
        <f>'2枚目'!AK23</f>
        <v>13</v>
      </c>
      <c r="AL23" s="200"/>
      <c r="AM23" s="200"/>
      <c r="AN23" s="200"/>
      <c r="AO23" s="200" t="str">
        <f>'2枚目'!AO23</f>
        <v>00</v>
      </c>
      <c r="AP23" s="200"/>
      <c r="AQ23" s="200"/>
      <c r="AR23" s="200"/>
      <c r="AS23" s="229"/>
      <c r="AT23" s="229"/>
      <c r="AU23" s="229"/>
    </row>
    <row r="24" spans="1:73" s="41" customFormat="1" ht="9" customHeight="1">
      <c r="A24" s="240"/>
      <c r="B24" s="240"/>
      <c r="C24" s="240"/>
      <c r="D24" s="240"/>
      <c r="E24" s="24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342"/>
      <c r="X24" s="342"/>
      <c r="Y24" s="46"/>
      <c r="Z24" s="46"/>
      <c r="AA24" s="46"/>
      <c r="AB24" s="48"/>
      <c r="AC24" s="48"/>
      <c r="AD24" s="48"/>
      <c r="AE24" s="48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29"/>
      <c r="AT24" s="229"/>
      <c r="AU24" s="229"/>
      <c r="AY24" s="51"/>
      <c r="AZ24" s="51"/>
      <c r="BA24" s="51"/>
      <c r="BB24" s="51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</row>
    <row r="25" spans="1:73" s="41" customFormat="1" ht="9" customHeight="1">
      <c r="A25" s="240"/>
      <c r="B25" s="240"/>
      <c r="C25" s="240"/>
      <c r="D25" s="240"/>
      <c r="E25" s="240"/>
      <c r="F25" s="200">
        <f>'2枚目'!F25</f>
        <v>2025</v>
      </c>
      <c r="G25" s="200"/>
      <c r="H25" s="200"/>
      <c r="I25" s="200"/>
      <c r="J25" s="200"/>
      <c r="K25" s="200"/>
      <c r="L25" s="200">
        <f>'2枚目'!L25</f>
        <v>7</v>
      </c>
      <c r="M25" s="200"/>
      <c r="N25" s="200"/>
      <c r="O25" s="200"/>
      <c r="P25" s="200">
        <f>'2枚目'!P25</f>
        <v>2</v>
      </c>
      <c r="Q25" s="200"/>
      <c r="R25" s="200"/>
      <c r="S25" s="200"/>
      <c r="T25" s="200" t="str">
        <f>'2枚目'!T25</f>
        <v>水</v>
      </c>
      <c r="U25" s="200"/>
      <c r="V25" s="200"/>
      <c r="W25" s="342"/>
      <c r="X25" s="342"/>
      <c r="Y25" s="200">
        <f>'2枚目'!Y25</f>
        <v>1</v>
      </c>
      <c r="Z25" s="200"/>
      <c r="AA25" s="200"/>
      <c r="AB25" s="200">
        <f>'2枚目'!AB25</f>
        <v>2</v>
      </c>
      <c r="AC25" s="200"/>
      <c r="AD25" s="200"/>
      <c r="AE25" s="48"/>
      <c r="AF25" s="200">
        <f>'2枚目'!AF25</f>
        <v>0</v>
      </c>
      <c r="AG25" s="200"/>
      <c r="AH25" s="200"/>
      <c r="AI25" s="200"/>
      <c r="AJ25" s="200"/>
      <c r="AK25" s="200">
        <f>'2枚目'!AK25</f>
        <v>13</v>
      </c>
      <c r="AL25" s="200"/>
      <c r="AM25" s="200"/>
      <c r="AN25" s="200"/>
      <c r="AO25" s="200" t="str">
        <f>'2枚目'!AO25</f>
        <v>00</v>
      </c>
      <c r="AP25" s="200"/>
      <c r="AQ25" s="200"/>
      <c r="AR25" s="200"/>
      <c r="AS25" s="229"/>
      <c r="AT25" s="229"/>
      <c r="AU25" s="229"/>
      <c r="AY25" s="51"/>
      <c r="AZ25" s="51"/>
      <c r="BA25" s="51"/>
      <c r="BB25" s="51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s="41" customFormat="1" ht="9" customHeight="1">
      <c r="A26" s="240"/>
      <c r="B26" s="240"/>
      <c r="C26" s="240"/>
      <c r="D26" s="240"/>
      <c r="E26" s="24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342"/>
      <c r="X26" s="342"/>
      <c r="Y26" s="200"/>
      <c r="Z26" s="200"/>
      <c r="AA26" s="200"/>
      <c r="AB26" s="200"/>
      <c r="AC26" s="200"/>
      <c r="AD26" s="200"/>
      <c r="AE26" s="48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29"/>
      <c r="AT26" s="229"/>
      <c r="AU26" s="229"/>
      <c r="AY26" s="62"/>
      <c r="AZ26" s="62"/>
      <c r="BA26" s="62"/>
      <c r="BB26" s="62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</row>
    <row r="27" spans="1:73" s="6" customFormat="1" ht="9" customHeight="1">
      <c r="A27" s="259"/>
      <c r="B27" s="259"/>
      <c r="C27" s="259"/>
      <c r="D27" s="259"/>
      <c r="E27" s="259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61"/>
      <c r="AM27" s="361"/>
      <c r="AN27" s="361"/>
      <c r="AO27" s="361"/>
      <c r="AP27" s="361"/>
      <c r="AQ27" s="361"/>
      <c r="AR27" s="249"/>
      <c r="AS27" s="249"/>
      <c r="AT27" s="249"/>
      <c r="AU27" s="249"/>
      <c r="AY27" s="19"/>
      <c r="AZ27" s="19"/>
      <c r="BA27" s="19"/>
      <c r="BB27" s="19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1:73" s="6" customFormat="1" ht="12.75" customHeight="1">
      <c r="A28" s="259"/>
      <c r="B28" s="259"/>
      <c r="C28" s="259"/>
      <c r="D28" s="259"/>
      <c r="E28" s="259"/>
      <c r="F28" s="342"/>
      <c r="G28" s="342"/>
      <c r="H28" s="361"/>
      <c r="I28" s="361"/>
      <c r="J28" s="361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61"/>
      <c r="AM28" s="361"/>
      <c r="AN28" s="361"/>
      <c r="AO28" s="361"/>
      <c r="AP28" s="361"/>
      <c r="AQ28" s="361"/>
      <c r="AR28" s="249"/>
      <c r="AS28" s="249"/>
      <c r="AT28" s="249"/>
      <c r="AU28" s="249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1:73" s="6" customFormat="1" ht="12.75" customHeight="1">
      <c r="A29" s="259"/>
      <c r="B29" s="259"/>
      <c r="C29" s="259"/>
      <c r="D29" s="259"/>
      <c r="E29" s="259"/>
      <c r="F29" s="342"/>
      <c r="G29" s="342"/>
      <c r="H29" s="361"/>
      <c r="I29" s="361"/>
      <c r="J29" s="361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361"/>
      <c r="AM29" s="361"/>
      <c r="AN29" s="361"/>
      <c r="AO29" s="361"/>
      <c r="AP29" s="361"/>
      <c r="AQ29" s="361"/>
      <c r="AR29" s="249"/>
      <c r="AS29" s="249"/>
      <c r="AT29" s="249"/>
      <c r="AU29" s="249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 s="6" customFormat="1" ht="12.75" customHeight="1">
      <c r="A30" s="259"/>
      <c r="B30" s="259"/>
      <c r="C30" s="259"/>
      <c r="D30" s="259"/>
      <c r="E30" s="259"/>
      <c r="F30" s="499"/>
      <c r="G30" s="499"/>
      <c r="H30" s="342">
        <f>'2枚目'!H30</f>
        <v>0</v>
      </c>
      <c r="I30" s="342"/>
      <c r="J30" s="342"/>
      <c r="K30" s="342">
        <f>'2枚目'!K30</f>
        <v>0</v>
      </c>
      <c r="L30" s="342"/>
      <c r="M30" s="342"/>
      <c r="N30" s="342">
        <f>'2枚目'!N30</f>
        <v>0</v>
      </c>
      <c r="O30" s="342"/>
      <c r="P30" s="342"/>
      <c r="Q30" s="342">
        <f>'2枚目'!Q30</f>
        <v>0</v>
      </c>
      <c r="R30" s="342"/>
      <c r="S30" s="342"/>
      <c r="T30" s="342">
        <f>'2枚目'!T30</f>
        <v>0</v>
      </c>
      <c r="U30" s="342"/>
      <c r="V30" s="342"/>
      <c r="W30" s="342">
        <f>'2枚目'!W30</f>
        <v>0</v>
      </c>
      <c r="X30" s="342"/>
      <c r="Y30" s="342"/>
      <c r="Z30" s="342">
        <f>'2枚目'!Z30</f>
        <v>0</v>
      </c>
      <c r="AA30" s="342"/>
      <c r="AB30" s="342"/>
      <c r="AC30" s="342">
        <f>'2枚目'!AC30</f>
        <v>0</v>
      </c>
      <c r="AD30" s="342"/>
      <c r="AE30" s="342"/>
      <c r="AF30" s="342">
        <f>'2枚目'!AF30</f>
        <v>0</v>
      </c>
      <c r="AG30" s="342"/>
      <c r="AH30" s="342"/>
      <c r="AI30" s="342">
        <f>'2枚目'!AI30</f>
        <v>0</v>
      </c>
      <c r="AJ30" s="342"/>
      <c r="AK30" s="342"/>
      <c r="AL30" s="342">
        <f>'2枚目'!AL30</f>
        <v>0</v>
      </c>
      <c r="AM30" s="342"/>
      <c r="AN30" s="342"/>
      <c r="AO30" s="342">
        <f>'2枚目'!AO30</f>
        <v>0</v>
      </c>
      <c r="AP30" s="342"/>
      <c r="AQ30" s="342"/>
      <c r="AR30" s="200">
        <f>'2枚目'!AR30</f>
        <v>0</v>
      </c>
      <c r="AS30" s="200"/>
      <c r="AT30" s="200"/>
      <c r="AU30" s="200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3" s="6" customFormat="1" ht="12.75" customHeight="1">
      <c r="A31" s="259"/>
      <c r="B31" s="259"/>
      <c r="C31" s="259"/>
      <c r="D31" s="259"/>
      <c r="E31" s="259"/>
      <c r="F31" s="499"/>
      <c r="G31" s="499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200"/>
      <c r="AS31" s="200"/>
      <c r="AT31" s="200"/>
      <c r="AU31" s="200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</row>
    <row r="32" spans="1:73" s="41" customFormat="1" ht="12.75" customHeight="1">
      <c r="A32" s="515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40"/>
      <c r="AK32" s="240"/>
      <c r="AL32" s="240"/>
      <c r="AM32" s="240"/>
      <c r="AN32" s="240"/>
      <c r="AO32" s="240"/>
      <c r="AP32" s="259"/>
      <c r="AQ32" s="259"/>
      <c r="AR32" s="259"/>
      <c r="AS32" s="259"/>
      <c r="AT32" s="259"/>
      <c r="AU32" s="259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</row>
    <row r="33" spans="1:76" s="41" customFormat="1" ht="12.75" customHeight="1">
      <c r="A33" s="259"/>
      <c r="B33" s="259"/>
      <c r="C33" s="259"/>
      <c r="D33" s="259"/>
      <c r="E33" s="259"/>
      <c r="F33" s="249"/>
      <c r="G33" s="200"/>
      <c r="H33" s="200"/>
      <c r="I33" s="249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49"/>
      <c r="AB33" s="249"/>
      <c r="AC33" s="249"/>
      <c r="AD33" s="249"/>
      <c r="AE33" s="249"/>
      <c r="AF33" s="249"/>
      <c r="AG33" s="249"/>
      <c r="AH33" s="249"/>
      <c r="AI33" s="249"/>
      <c r="AJ33" s="240"/>
      <c r="AK33" s="240"/>
      <c r="AL33" s="240"/>
      <c r="AM33" s="240"/>
      <c r="AN33" s="240"/>
      <c r="AO33" s="240"/>
      <c r="AP33" s="259"/>
      <c r="AQ33" s="259"/>
      <c r="AR33" s="259"/>
      <c r="AS33" s="259"/>
      <c r="AT33" s="259"/>
      <c r="AU33" s="259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</row>
    <row r="34" spans="1:76" s="41" customFormat="1" ht="12.75" customHeight="1">
      <c r="A34" s="259"/>
      <c r="B34" s="259"/>
      <c r="C34" s="259"/>
      <c r="D34" s="259"/>
      <c r="E34" s="259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</row>
    <row r="35" spans="1:76" s="41" customFormat="1" ht="12.75" customHeight="1">
      <c r="A35" s="259"/>
      <c r="B35" s="259"/>
      <c r="C35" s="259"/>
      <c r="D35" s="259"/>
      <c r="E35" s="259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BQ35" s="48"/>
      <c r="BR35" s="48"/>
      <c r="BS35" s="48"/>
      <c r="BT35" s="48"/>
      <c r="BU35" s="48"/>
    </row>
    <row r="36" spans="1:76" s="41" customFormat="1" ht="12.75" customHeight="1">
      <c r="A36" s="200">
        <f>'2枚目'!A36</f>
        <v>7</v>
      </c>
      <c r="B36" s="200"/>
      <c r="C36" s="200">
        <f>'2枚目'!C36</f>
        <v>1</v>
      </c>
      <c r="D36" s="200"/>
      <c r="E36" s="200"/>
      <c r="F36" s="200">
        <f>'2枚目'!F36</f>
        <v>0</v>
      </c>
      <c r="G36" s="200"/>
      <c r="H36" s="200"/>
      <c r="I36" s="200">
        <f>'2枚目'!I36</f>
        <v>0</v>
      </c>
      <c r="J36" s="200"/>
      <c r="K36" s="200"/>
      <c r="L36" s="200">
        <f>'2枚目'!L36</f>
        <v>0</v>
      </c>
      <c r="M36" s="200"/>
      <c r="N36" s="200"/>
      <c r="O36" s="200">
        <f>'2枚目'!O36</f>
        <v>0</v>
      </c>
      <c r="P36" s="200"/>
      <c r="Q36" s="200"/>
      <c r="R36" s="200">
        <f>'2枚目'!R36</f>
        <v>0</v>
      </c>
      <c r="S36" s="200"/>
      <c r="T36" s="200"/>
      <c r="U36" s="200">
        <f>'2枚目'!U36</f>
        <v>0</v>
      </c>
      <c r="V36" s="200"/>
      <c r="W36" s="200"/>
      <c r="X36" s="200">
        <f>'2枚目'!X36</f>
        <v>0</v>
      </c>
      <c r="Y36" s="200"/>
      <c r="Z36" s="200"/>
      <c r="AA36" s="200">
        <f>'2枚目'!AA36</f>
        <v>0</v>
      </c>
      <c r="AB36" s="200"/>
      <c r="AC36" s="200"/>
      <c r="AD36" s="200">
        <f>'2枚目'!AD36</f>
        <v>0</v>
      </c>
      <c r="AE36" s="200"/>
      <c r="AF36" s="200"/>
      <c r="AG36" s="200">
        <f>'2枚目'!AG36</f>
        <v>0</v>
      </c>
      <c r="AH36" s="200"/>
      <c r="AI36" s="200"/>
      <c r="AJ36" s="200">
        <f>'2枚目'!AJ36</f>
        <v>0</v>
      </c>
      <c r="AK36" s="200"/>
      <c r="AL36" s="200"/>
      <c r="AM36" s="200">
        <f>'2枚目'!AM36</f>
        <v>0</v>
      </c>
      <c r="AN36" s="200"/>
      <c r="AO36" s="200"/>
      <c r="AP36" s="200">
        <f>'2枚目'!AP36</f>
        <v>0</v>
      </c>
      <c r="AQ36" s="200"/>
      <c r="AR36" s="200"/>
      <c r="AS36" s="200">
        <f>'2枚目'!AS36</f>
        <v>0</v>
      </c>
      <c r="AT36" s="200"/>
      <c r="AU36" s="200"/>
      <c r="BQ36" s="48"/>
      <c r="BR36" s="48"/>
      <c r="BS36" s="48"/>
      <c r="BT36" s="48"/>
      <c r="BU36" s="48"/>
    </row>
    <row r="37" spans="1:76" s="41" customFormat="1" ht="12.75" customHeight="1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</row>
    <row r="38" spans="1:76" s="41" customFormat="1" ht="12.75" customHeight="1">
      <c r="A38" s="200">
        <f>'2枚目'!A38</f>
        <v>7</v>
      </c>
      <c r="B38" s="200"/>
      <c r="C38" s="200">
        <f>'2枚目'!C38</f>
        <v>2</v>
      </c>
      <c r="D38" s="200"/>
      <c r="E38" s="200"/>
      <c r="F38" s="200">
        <f>'2枚目'!F38</f>
        <v>0</v>
      </c>
      <c r="G38" s="200"/>
      <c r="H38" s="200"/>
      <c r="I38" s="200">
        <f>'2枚目'!I38</f>
        <v>0</v>
      </c>
      <c r="J38" s="200"/>
      <c r="K38" s="200"/>
      <c r="L38" s="200">
        <f>'2枚目'!L38</f>
        <v>0</v>
      </c>
      <c r="M38" s="200"/>
      <c r="N38" s="200"/>
      <c r="O38" s="200">
        <f>'2枚目'!O38</f>
        <v>0</v>
      </c>
      <c r="P38" s="200"/>
      <c r="Q38" s="200"/>
      <c r="R38" s="200">
        <f>'2枚目'!R38</f>
        <v>0</v>
      </c>
      <c r="S38" s="200"/>
      <c r="T38" s="200"/>
      <c r="U38" s="200">
        <f>'2枚目'!U38</f>
        <v>0</v>
      </c>
      <c r="V38" s="200"/>
      <c r="W38" s="200"/>
      <c r="X38" s="200">
        <f>'2枚目'!X38</f>
        <v>0</v>
      </c>
      <c r="Y38" s="200"/>
      <c r="Z38" s="200"/>
      <c r="AA38" s="200">
        <f>'2枚目'!AA38</f>
        <v>0</v>
      </c>
      <c r="AB38" s="200"/>
      <c r="AC38" s="200"/>
      <c r="AD38" s="200">
        <f>'2枚目'!AD38</f>
        <v>0</v>
      </c>
      <c r="AE38" s="200"/>
      <c r="AF38" s="200"/>
      <c r="AG38" s="200">
        <f>'2枚目'!AG38</f>
        <v>0</v>
      </c>
      <c r="AH38" s="200"/>
      <c r="AI38" s="200"/>
      <c r="AJ38" s="200">
        <f>'2枚目'!AJ38</f>
        <v>0</v>
      </c>
      <c r="AK38" s="200"/>
      <c r="AL38" s="200"/>
      <c r="AM38" s="200">
        <f>'2枚目'!AM38</f>
        <v>0</v>
      </c>
      <c r="AN38" s="200"/>
      <c r="AO38" s="200"/>
      <c r="AP38" s="200">
        <f>'2枚目'!AP38</f>
        <v>0</v>
      </c>
      <c r="AQ38" s="200"/>
      <c r="AR38" s="200"/>
      <c r="AS38" s="200">
        <f>'2枚目'!AS38</f>
        <v>0</v>
      </c>
      <c r="AT38" s="200"/>
      <c r="AU38" s="200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8"/>
      <c r="BT38" s="48"/>
      <c r="BU38" s="48"/>
    </row>
    <row r="39" spans="1:76" s="41" customFormat="1" ht="12.75" customHeight="1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62"/>
      <c r="AW39" s="62"/>
      <c r="AX39" s="62"/>
      <c r="AY39" s="62"/>
      <c r="AZ39" s="62"/>
      <c r="BA39" s="62"/>
      <c r="BB39" s="62"/>
      <c r="BC39" s="62"/>
      <c r="BD39" s="48"/>
      <c r="BE39" s="48"/>
      <c r="BF39" s="48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48"/>
      <c r="BT39" s="48"/>
      <c r="BU39" s="48"/>
    </row>
    <row r="40" spans="1:76" s="41" customFormat="1" ht="12.75" customHeight="1">
      <c r="A40" s="200" t="str">
        <f>'2枚目'!A40</f>
        <v/>
      </c>
      <c r="B40" s="200"/>
      <c r="C40" s="200" t="str">
        <f>'2枚目'!C40</f>
        <v/>
      </c>
      <c r="D40" s="200"/>
      <c r="E40" s="200"/>
      <c r="F40" s="200">
        <f>'2枚目'!F40</f>
        <v>0</v>
      </c>
      <c r="G40" s="200"/>
      <c r="H40" s="200"/>
      <c r="I40" s="200">
        <f>'2枚目'!I40</f>
        <v>0</v>
      </c>
      <c r="J40" s="200"/>
      <c r="K40" s="200"/>
      <c r="L40" s="200">
        <f>'2枚目'!L40</f>
        <v>0</v>
      </c>
      <c r="M40" s="200"/>
      <c r="N40" s="200"/>
      <c r="O40" s="200">
        <f>'2枚目'!O40</f>
        <v>0</v>
      </c>
      <c r="P40" s="200"/>
      <c r="Q40" s="200"/>
      <c r="R40" s="200">
        <f>'2枚目'!R40</f>
        <v>0</v>
      </c>
      <c r="S40" s="200"/>
      <c r="T40" s="200"/>
      <c r="U40" s="200">
        <f>'2枚目'!U40</f>
        <v>0</v>
      </c>
      <c r="V40" s="200"/>
      <c r="W40" s="200"/>
      <c r="X40" s="200">
        <f>'2枚目'!X40</f>
        <v>0</v>
      </c>
      <c r="Y40" s="200"/>
      <c r="Z40" s="200"/>
      <c r="AA40" s="200">
        <f>'2枚目'!AA40</f>
        <v>0</v>
      </c>
      <c r="AB40" s="200"/>
      <c r="AC40" s="200"/>
      <c r="AD40" s="200">
        <f>'2枚目'!AD40</f>
        <v>0</v>
      </c>
      <c r="AE40" s="200"/>
      <c r="AF40" s="200"/>
      <c r="AG40" s="200">
        <f>'2枚目'!AG40</f>
        <v>0</v>
      </c>
      <c r="AH40" s="200"/>
      <c r="AI40" s="200"/>
      <c r="AJ40" s="200">
        <f>'2枚目'!AJ40</f>
        <v>0</v>
      </c>
      <c r="AK40" s="200"/>
      <c r="AL40" s="200"/>
      <c r="AM40" s="200">
        <f>'2枚目'!AM40</f>
        <v>0</v>
      </c>
      <c r="AN40" s="200"/>
      <c r="AO40" s="200"/>
      <c r="AP40" s="200">
        <f>'2枚目'!AP40</f>
        <v>0</v>
      </c>
      <c r="AQ40" s="200"/>
      <c r="AR40" s="200"/>
      <c r="AS40" s="200">
        <f>'2枚目'!AS40</f>
        <v>0</v>
      </c>
      <c r="AT40" s="200"/>
      <c r="AU40" s="200"/>
      <c r="AV40" s="62"/>
      <c r="AW40" s="62"/>
      <c r="AX40" s="62"/>
      <c r="AY40" s="62"/>
      <c r="AZ40" s="62"/>
      <c r="BA40" s="62"/>
      <c r="BB40" s="62"/>
      <c r="BC40" s="62"/>
      <c r="BD40" s="48"/>
      <c r="BE40" s="48"/>
      <c r="BF40" s="48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8"/>
      <c r="BT40" s="48"/>
      <c r="BU40" s="48"/>
    </row>
    <row r="41" spans="1:76" s="41" customFormat="1" ht="12.75" customHeight="1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46"/>
      <c r="AW41" s="68"/>
      <c r="AX41" s="68"/>
      <c r="AY41" s="68"/>
      <c r="AZ41" s="68"/>
      <c r="BA41" s="68"/>
      <c r="BB41" s="68"/>
      <c r="BC41" s="68"/>
      <c r="BD41" s="48"/>
      <c r="BE41" s="48"/>
      <c r="BF41" s="48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8"/>
      <c r="BT41" s="48"/>
      <c r="BU41" s="48"/>
    </row>
    <row r="42" spans="1:76" s="41" customFormat="1" ht="12.75" customHeight="1">
      <c r="A42" s="200" t="str">
        <f>'2枚目'!A42</f>
        <v/>
      </c>
      <c r="B42" s="200"/>
      <c r="C42" s="200" t="str">
        <f>'2枚目'!C42</f>
        <v/>
      </c>
      <c r="D42" s="200"/>
      <c r="E42" s="200"/>
      <c r="F42" s="200">
        <f>'2枚目'!F42</f>
        <v>0</v>
      </c>
      <c r="G42" s="200"/>
      <c r="H42" s="200"/>
      <c r="I42" s="200">
        <f>'2枚目'!I42</f>
        <v>0</v>
      </c>
      <c r="J42" s="200"/>
      <c r="K42" s="200"/>
      <c r="L42" s="200">
        <f>'2枚目'!L42</f>
        <v>0</v>
      </c>
      <c r="M42" s="200"/>
      <c r="N42" s="200"/>
      <c r="O42" s="200">
        <f>'2枚目'!O42</f>
        <v>0</v>
      </c>
      <c r="P42" s="200"/>
      <c r="Q42" s="200"/>
      <c r="R42" s="200">
        <f>'2枚目'!R42</f>
        <v>0</v>
      </c>
      <c r="S42" s="200"/>
      <c r="T42" s="200"/>
      <c r="U42" s="200">
        <f>'2枚目'!U42</f>
        <v>0</v>
      </c>
      <c r="V42" s="200"/>
      <c r="W42" s="200"/>
      <c r="X42" s="200">
        <f>'2枚目'!X42</f>
        <v>0</v>
      </c>
      <c r="Y42" s="200"/>
      <c r="Z42" s="200"/>
      <c r="AA42" s="200">
        <f>'2枚目'!AA42</f>
        <v>0</v>
      </c>
      <c r="AB42" s="200"/>
      <c r="AC42" s="200"/>
      <c r="AD42" s="200">
        <f>'2枚目'!AD42</f>
        <v>0</v>
      </c>
      <c r="AE42" s="200"/>
      <c r="AF42" s="200"/>
      <c r="AG42" s="200">
        <f>'2枚目'!AG42</f>
        <v>0</v>
      </c>
      <c r="AH42" s="200"/>
      <c r="AI42" s="200"/>
      <c r="AJ42" s="200">
        <f>'2枚目'!AJ42</f>
        <v>0</v>
      </c>
      <c r="AK42" s="200"/>
      <c r="AL42" s="200"/>
      <c r="AM42" s="200">
        <f>'2枚目'!AM42</f>
        <v>0</v>
      </c>
      <c r="AN42" s="200"/>
      <c r="AO42" s="200"/>
      <c r="AP42" s="200">
        <f>'2枚目'!AP42</f>
        <v>0</v>
      </c>
      <c r="AQ42" s="200"/>
      <c r="AR42" s="200"/>
      <c r="AS42" s="200">
        <f>'2枚目'!AS42</f>
        <v>0</v>
      </c>
      <c r="AT42" s="200"/>
      <c r="AU42" s="200"/>
      <c r="AV42" s="46"/>
      <c r="AW42" s="68"/>
      <c r="AX42" s="68"/>
      <c r="AY42" s="68"/>
      <c r="AZ42" s="68"/>
      <c r="BA42" s="68"/>
      <c r="BB42" s="68"/>
      <c r="BC42" s="6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</row>
    <row r="43" spans="1:76" s="41" customFormat="1" ht="12.75" customHeight="1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46"/>
      <c r="AW43" s="68"/>
      <c r="AX43" s="68"/>
      <c r="AY43" s="68"/>
      <c r="AZ43" s="68"/>
      <c r="BA43" s="68"/>
      <c r="BB43" s="68"/>
      <c r="BC43" s="68"/>
      <c r="BD43" s="48"/>
      <c r="BE43" s="48"/>
      <c r="BF43" s="48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</row>
    <row r="44" spans="1:76" s="41" customFormat="1" ht="12.75" customHeight="1">
      <c r="A44" s="200" t="str">
        <f>'2枚目'!A44</f>
        <v/>
      </c>
      <c r="B44" s="200"/>
      <c r="C44" s="200" t="str">
        <f>'2枚目'!C44</f>
        <v/>
      </c>
      <c r="D44" s="200"/>
      <c r="E44" s="200"/>
      <c r="F44" s="200">
        <f>'2枚目'!F44</f>
        <v>0</v>
      </c>
      <c r="G44" s="200"/>
      <c r="H44" s="200"/>
      <c r="I44" s="200">
        <f>'2枚目'!I44</f>
        <v>0</v>
      </c>
      <c r="J44" s="200"/>
      <c r="K44" s="200"/>
      <c r="L44" s="200">
        <f>'2枚目'!L44</f>
        <v>0</v>
      </c>
      <c r="M44" s="200"/>
      <c r="N44" s="200"/>
      <c r="O44" s="200">
        <f>'2枚目'!O44</f>
        <v>0</v>
      </c>
      <c r="P44" s="200"/>
      <c r="Q44" s="200"/>
      <c r="R44" s="200">
        <f>'2枚目'!R44</f>
        <v>0</v>
      </c>
      <c r="S44" s="200"/>
      <c r="T44" s="200"/>
      <c r="U44" s="200">
        <f>'2枚目'!U44</f>
        <v>0</v>
      </c>
      <c r="V44" s="200"/>
      <c r="W44" s="200"/>
      <c r="X44" s="200">
        <f>'2枚目'!X44</f>
        <v>0</v>
      </c>
      <c r="Y44" s="200"/>
      <c r="Z44" s="200"/>
      <c r="AA44" s="200">
        <f>'2枚目'!AA44</f>
        <v>0</v>
      </c>
      <c r="AB44" s="200"/>
      <c r="AC44" s="200"/>
      <c r="AD44" s="200">
        <f>'2枚目'!AD44</f>
        <v>0</v>
      </c>
      <c r="AE44" s="200"/>
      <c r="AF44" s="200"/>
      <c r="AG44" s="200">
        <f>'2枚目'!AG44</f>
        <v>0</v>
      </c>
      <c r="AH44" s="200"/>
      <c r="AI44" s="200"/>
      <c r="AJ44" s="200">
        <f>'2枚目'!AJ44</f>
        <v>0</v>
      </c>
      <c r="AK44" s="200"/>
      <c r="AL44" s="200"/>
      <c r="AM44" s="200">
        <f>'2枚目'!AM44</f>
        <v>0</v>
      </c>
      <c r="AN44" s="200"/>
      <c r="AO44" s="200"/>
      <c r="AP44" s="200">
        <f>'2枚目'!AP44</f>
        <v>0</v>
      </c>
      <c r="AQ44" s="200"/>
      <c r="AR44" s="200"/>
      <c r="AS44" s="200">
        <f>'2枚目'!AS44</f>
        <v>0</v>
      </c>
      <c r="AT44" s="200"/>
      <c r="AU44" s="200"/>
      <c r="AV44" s="46"/>
      <c r="AW44" s="68"/>
      <c r="AX44" s="68"/>
      <c r="AY44" s="68"/>
      <c r="AZ44" s="68"/>
      <c r="BA44" s="68"/>
      <c r="BB44" s="68"/>
      <c r="BC44" s="68"/>
      <c r="BD44" s="48"/>
      <c r="BE44" s="48"/>
      <c r="BF44" s="48"/>
      <c r="BG44" s="46"/>
      <c r="BH44" s="46"/>
      <c r="BI44" s="46"/>
      <c r="BJ44" s="46"/>
      <c r="BK44" s="46"/>
      <c r="BL44" s="46"/>
      <c r="BM44" s="46"/>
      <c r="BN44" s="46"/>
      <c r="BO44" s="46"/>
      <c r="BP44" s="62"/>
      <c r="BQ44" s="62"/>
      <c r="BR44" s="62"/>
      <c r="BS44" s="62"/>
      <c r="BT44" s="62"/>
      <c r="BU44" s="62"/>
    </row>
    <row r="45" spans="1:76" s="41" customFormat="1" ht="12.75" customHeight="1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46"/>
      <c r="AW45" s="62"/>
      <c r="AX45" s="62"/>
      <c r="AY45" s="62"/>
      <c r="AZ45" s="62"/>
      <c r="BA45" s="62"/>
      <c r="BB45" s="62"/>
      <c r="BC45" s="62"/>
      <c r="BD45" s="48"/>
      <c r="BE45" s="48"/>
      <c r="BF45" s="48"/>
      <c r="BG45" s="46"/>
      <c r="BH45" s="46"/>
      <c r="BI45" s="46"/>
      <c r="BJ45" s="46"/>
      <c r="BK45" s="46"/>
      <c r="BL45" s="46"/>
      <c r="BM45" s="46"/>
      <c r="BN45" s="46"/>
      <c r="BO45" s="46"/>
      <c r="BP45" s="62"/>
      <c r="BQ45" s="62"/>
      <c r="BR45" s="62"/>
      <c r="BS45" s="62"/>
      <c r="BT45" s="62"/>
      <c r="BU45" s="62"/>
    </row>
    <row r="46" spans="1:76" s="41" customFormat="1" ht="12.75" customHeight="1">
      <c r="A46" s="200"/>
      <c r="B46" s="200"/>
      <c r="C46" s="200"/>
      <c r="D46" s="200"/>
      <c r="E46" s="200"/>
      <c r="F46" s="163">
        <f>'2枚目'!F46</f>
        <v>0</v>
      </c>
      <c r="G46" s="163"/>
      <c r="H46" s="163"/>
      <c r="I46" s="163">
        <f>'2枚目'!I46</f>
        <v>0</v>
      </c>
      <c r="J46" s="163"/>
      <c r="K46" s="163"/>
      <c r="L46" s="163">
        <f>'2枚目'!L46</f>
        <v>0</v>
      </c>
      <c r="M46" s="163"/>
      <c r="N46" s="163"/>
      <c r="O46" s="163">
        <f>'2枚目'!O46</f>
        <v>0</v>
      </c>
      <c r="P46" s="163"/>
      <c r="Q46" s="163"/>
      <c r="R46" s="163">
        <f>'2枚目'!R46</f>
        <v>0</v>
      </c>
      <c r="S46" s="163"/>
      <c r="T46" s="163"/>
      <c r="U46" s="163">
        <f>'2枚目'!U46</f>
        <v>0</v>
      </c>
      <c r="V46" s="163"/>
      <c r="W46" s="163"/>
      <c r="X46" s="163">
        <f>'2枚目'!X46</f>
        <v>0</v>
      </c>
      <c r="Y46" s="163"/>
      <c r="Z46" s="163"/>
      <c r="AA46" s="163">
        <f>'2枚目'!AA46</f>
        <v>0</v>
      </c>
      <c r="AB46" s="163"/>
      <c r="AC46" s="163"/>
      <c r="AD46" s="163">
        <f>'2枚目'!AD46</f>
        <v>0</v>
      </c>
      <c r="AE46" s="163"/>
      <c r="AF46" s="163"/>
      <c r="AG46" s="163">
        <f>'2枚目'!AG46</f>
        <v>0</v>
      </c>
      <c r="AH46" s="163"/>
      <c r="AI46" s="163"/>
      <c r="AJ46" s="163">
        <f>'2枚目'!AJ46</f>
        <v>0</v>
      </c>
      <c r="AK46" s="163"/>
      <c r="AL46" s="163"/>
      <c r="AM46" s="163">
        <f>'2枚目'!AM46</f>
        <v>0</v>
      </c>
      <c r="AN46" s="163"/>
      <c r="AO46" s="163"/>
      <c r="AP46" s="163">
        <f>'2枚目'!AP46</f>
        <v>0</v>
      </c>
      <c r="AQ46" s="163"/>
      <c r="AR46" s="163"/>
      <c r="AS46" s="163">
        <f>'2枚目'!AS46</f>
        <v>0</v>
      </c>
      <c r="AT46" s="163"/>
      <c r="AU46" s="163"/>
      <c r="AV46" s="46"/>
      <c r="AW46" s="62"/>
      <c r="AX46" s="62"/>
      <c r="AY46" s="62"/>
      <c r="AZ46" s="62"/>
      <c r="BA46" s="62"/>
      <c r="BB46" s="62"/>
      <c r="BC46" s="62"/>
      <c r="BD46" s="48"/>
      <c r="BE46" s="48"/>
      <c r="BF46" s="48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</row>
    <row r="47" spans="1:76" s="41" customFormat="1" ht="12.75" customHeight="1">
      <c r="A47" s="200"/>
      <c r="B47" s="200"/>
      <c r="C47" s="200"/>
      <c r="D47" s="200"/>
      <c r="E47" s="200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BM47" s="46"/>
      <c r="BN47" s="46"/>
      <c r="BO47" s="46"/>
      <c r="BP47" s="46"/>
      <c r="BQ47" s="46"/>
      <c r="BR47" s="46"/>
      <c r="BS47" s="46"/>
      <c r="BT47" s="46"/>
      <c r="BU47" s="46"/>
    </row>
    <row r="48" spans="1:76" s="41" customFormat="1" ht="12.75" customHeight="1">
      <c r="A48" s="512"/>
      <c r="B48" s="512"/>
      <c r="C48" s="512"/>
      <c r="D48" s="512"/>
      <c r="E48" s="512"/>
      <c r="F48" s="277">
        <f>'2枚目'!F48</f>
        <v>0</v>
      </c>
      <c r="G48" s="277"/>
      <c r="H48" s="277"/>
      <c r="I48" s="513">
        <f>'2枚目'!I48</f>
        <v>0</v>
      </c>
      <c r="J48" s="513"/>
      <c r="K48" s="513"/>
      <c r="L48" s="513"/>
      <c r="M48" s="513"/>
      <c r="N48" s="513"/>
      <c r="O48" s="513"/>
      <c r="P48" s="513"/>
      <c r="Q48" s="22">
        <f>'2枚目'!Q48</f>
        <v>0</v>
      </c>
      <c r="R48" s="514">
        <f>'2枚目'!R48</f>
        <v>0</v>
      </c>
      <c r="S48" s="514"/>
      <c r="T48" s="514"/>
      <c r="U48" s="514"/>
      <c r="V48" s="514"/>
      <c r="W48" s="514"/>
      <c r="X48" s="514"/>
      <c r="Y48" s="514"/>
      <c r="Z48" s="22">
        <f>'2枚目'!Z48</f>
        <v>0</v>
      </c>
      <c r="AA48" s="514">
        <f>'2枚目'!AA48</f>
        <v>0</v>
      </c>
      <c r="AB48" s="514"/>
      <c r="AC48" s="514"/>
      <c r="AD48" s="514"/>
      <c r="AE48" s="514"/>
      <c r="AF48" s="514"/>
      <c r="AG48" s="514"/>
      <c r="AH48" s="514"/>
      <c r="AI48" s="22">
        <f>'2枚目'!AI48</f>
        <v>0</v>
      </c>
      <c r="AJ48" s="514">
        <f>'2枚目'!AJ48</f>
        <v>0</v>
      </c>
      <c r="AK48" s="514"/>
      <c r="AL48" s="514"/>
      <c r="AM48" s="514"/>
      <c r="AN48" s="514"/>
      <c r="AO48" s="22">
        <f>'2枚目'!AO48</f>
        <v>0</v>
      </c>
      <c r="AP48" s="514">
        <f>'2枚目'!AP48</f>
        <v>0</v>
      </c>
      <c r="AQ48" s="514"/>
      <c r="AR48" s="514"/>
      <c r="AS48" s="514"/>
      <c r="AT48" s="514"/>
      <c r="AU48" s="22">
        <f>'2枚目'!AU48</f>
        <v>0</v>
      </c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41" customFormat="1" ht="12.75" customHeight="1">
      <c r="A49" s="512"/>
      <c r="B49" s="512"/>
      <c r="C49" s="512"/>
      <c r="D49" s="512"/>
      <c r="E49" s="512"/>
      <c r="F49" s="277"/>
      <c r="G49" s="277"/>
      <c r="H49" s="277"/>
      <c r="I49" s="513"/>
      <c r="J49" s="513"/>
      <c r="K49" s="513"/>
      <c r="L49" s="513"/>
      <c r="M49" s="513"/>
      <c r="N49" s="513"/>
      <c r="O49" s="513"/>
      <c r="P49" s="513"/>
      <c r="Q49" s="78"/>
      <c r="R49" s="514"/>
      <c r="S49" s="514"/>
      <c r="T49" s="514"/>
      <c r="U49" s="514"/>
      <c r="V49" s="514"/>
      <c r="W49" s="514"/>
      <c r="X49" s="514"/>
      <c r="Y49" s="514"/>
      <c r="Z49" s="78"/>
      <c r="AA49" s="514"/>
      <c r="AB49" s="514"/>
      <c r="AC49" s="514"/>
      <c r="AD49" s="514"/>
      <c r="AE49" s="514"/>
      <c r="AF49" s="514"/>
      <c r="AG49" s="514"/>
      <c r="AH49" s="514"/>
      <c r="AI49" s="78"/>
      <c r="AJ49" s="514"/>
      <c r="AK49" s="514"/>
      <c r="AL49" s="514"/>
      <c r="AM49" s="514"/>
      <c r="AN49" s="514"/>
      <c r="AO49" s="78"/>
      <c r="AP49" s="514"/>
      <c r="AQ49" s="514"/>
      <c r="AR49" s="514"/>
      <c r="AS49" s="514"/>
      <c r="AT49" s="514"/>
      <c r="AU49" s="7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41" customFormat="1" ht="12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5"/>
      <c r="BC50" s="45"/>
      <c r="BD50" s="45"/>
      <c r="BE50" s="45"/>
      <c r="BF50" s="45"/>
      <c r="BG50" s="48"/>
      <c r="BH50" s="48"/>
      <c r="BI50" s="48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8"/>
      <c r="BW50" s="48"/>
      <c r="BX50" s="48"/>
    </row>
    <row r="51" spans="1:76" s="41" customFormat="1" ht="12.75" customHeight="1">
      <c r="A51" s="48"/>
      <c r="B51" s="62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8"/>
      <c r="U51" s="48"/>
      <c r="V51" s="48"/>
      <c r="W51" s="48"/>
      <c r="X51" s="48"/>
      <c r="Y51" s="48"/>
      <c r="Z51" s="48"/>
      <c r="AA51" s="48"/>
      <c r="AB51" s="48"/>
      <c r="AC51" s="79"/>
      <c r="AD51" s="79"/>
      <c r="AE51" s="79"/>
      <c r="AF51" s="79"/>
      <c r="AG51" s="79"/>
      <c r="AH51" s="79"/>
      <c r="AI51" s="79"/>
      <c r="AJ51" s="79"/>
      <c r="AK51" s="183">
        <f>I48+R48+AA48+AJ48+AP48</f>
        <v>0</v>
      </c>
      <c r="AL51" s="183"/>
      <c r="AM51" s="183"/>
      <c r="AN51" s="183"/>
      <c r="AO51" s="183"/>
      <c r="AP51" s="183"/>
      <c r="AQ51" s="183"/>
      <c r="AR51" s="183"/>
      <c r="AS51" s="183"/>
      <c r="AT51" s="471"/>
      <c r="AU51" s="471"/>
      <c r="BM51" s="70"/>
      <c r="BN51" s="70"/>
      <c r="BO51" s="70"/>
      <c r="BP51" s="70"/>
      <c r="BQ51" s="70"/>
      <c r="BR51" s="70"/>
      <c r="BS51" s="70"/>
      <c r="BT51" s="70"/>
      <c r="BU51" s="70"/>
    </row>
    <row r="52" spans="1:76" s="41" customFormat="1" ht="3.75" customHeight="1">
      <c r="A52" s="48"/>
      <c r="B52" s="62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79"/>
      <c r="AD52" s="79"/>
      <c r="AE52" s="79"/>
      <c r="AF52" s="79"/>
      <c r="AG52" s="79"/>
      <c r="AH52" s="79"/>
      <c r="AI52" s="79"/>
      <c r="AJ52" s="79"/>
      <c r="AK52" s="183"/>
      <c r="AL52" s="183"/>
      <c r="AM52" s="183"/>
      <c r="AN52" s="183"/>
      <c r="AO52" s="183"/>
      <c r="AP52" s="183"/>
      <c r="AQ52" s="183"/>
      <c r="AR52" s="183"/>
      <c r="AS52" s="183"/>
      <c r="AT52" s="471"/>
      <c r="AU52" s="471"/>
    </row>
    <row r="53" spans="1:76" s="41" customFormat="1" ht="13.5">
      <c r="A53" s="48"/>
      <c r="B53" s="10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8"/>
      <c r="U53" s="48"/>
      <c r="V53" s="48"/>
      <c r="W53" s="48"/>
      <c r="X53" s="48"/>
      <c r="Y53" s="48"/>
      <c r="Z53" s="48"/>
      <c r="AA53" s="48"/>
      <c r="AB53" s="48"/>
      <c r="AC53" s="79"/>
      <c r="AD53" s="79"/>
      <c r="AE53" s="79"/>
      <c r="AF53" s="79"/>
      <c r="AG53" s="79"/>
      <c r="AH53" s="79"/>
      <c r="AI53" s="79"/>
      <c r="AJ53" s="79"/>
      <c r="AK53" s="183"/>
      <c r="AL53" s="183"/>
      <c r="AM53" s="183"/>
      <c r="AN53" s="183"/>
      <c r="AO53" s="183"/>
      <c r="AP53" s="183"/>
      <c r="AQ53" s="183"/>
      <c r="AR53" s="183"/>
      <c r="AS53" s="183"/>
      <c r="AT53" s="471"/>
      <c r="AU53" s="471"/>
    </row>
    <row r="54" spans="1:76" s="41" customFormat="1" ht="3.75" customHeight="1">
      <c r="A54" s="48"/>
      <c r="B54" s="62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80"/>
      <c r="AD54" s="71"/>
      <c r="AE54" s="71"/>
      <c r="AF54" s="71"/>
      <c r="AG54" s="71"/>
      <c r="AH54" s="71"/>
      <c r="AI54" s="71"/>
      <c r="AJ54" s="71"/>
      <c r="AK54" s="72"/>
      <c r="AL54" s="72"/>
      <c r="AM54" s="72"/>
      <c r="AN54" s="72"/>
      <c r="AO54" s="72"/>
      <c r="AP54" s="72"/>
      <c r="AQ54" s="72"/>
      <c r="AR54" s="72"/>
      <c r="AS54" s="72"/>
      <c r="AT54" s="73"/>
      <c r="AU54" s="73"/>
    </row>
    <row r="55" spans="1:76" s="41" customFormat="1" ht="12.75" customHeight="1">
      <c r="A55" s="4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507"/>
      <c r="AE55" s="507"/>
      <c r="AF55" s="507"/>
      <c r="AG55" s="507"/>
      <c r="AH55" s="507"/>
      <c r="AI55" s="507"/>
      <c r="AJ55" s="200"/>
      <c r="AK55" s="200"/>
      <c r="AL55" s="508"/>
      <c r="AM55" s="508"/>
      <c r="AN55" s="508"/>
      <c r="AO55" s="200"/>
      <c r="AP55" s="200"/>
      <c r="AQ55" s="509"/>
      <c r="AR55" s="509"/>
      <c r="AS55" s="509"/>
      <c r="AT55" s="200"/>
      <c r="AU55" s="200"/>
      <c r="BB55" s="70"/>
      <c r="BC55" s="70"/>
      <c r="BD55" s="70"/>
      <c r="BE55" s="70"/>
      <c r="BF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</row>
    <row r="56" spans="1:76" s="41" customFormat="1" ht="12.75" customHeight="1">
      <c r="A56" s="48"/>
      <c r="B56" s="505">
        <f>AI9</f>
        <v>0</v>
      </c>
      <c r="C56" s="505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  <c r="O56" s="505"/>
      <c r="P56" s="511"/>
      <c r="Q56" s="511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507"/>
      <c r="AE56" s="507"/>
      <c r="AF56" s="507"/>
      <c r="AG56" s="507"/>
      <c r="AH56" s="507"/>
      <c r="AI56" s="507"/>
      <c r="AJ56" s="200"/>
      <c r="AK56" s="200"/>
      <c r="AL56" s="508"/>
      <c r="AM56" s="508"/>
      <c r="AN56" s="508"/>
      <c r="AO56" s="200"/>
      <c r="AP56" s="200"/>
      <c r="AQ56" s="509"/>
      <c r="AR56" s="509"/>
      <c r="AS56" s="509"/>
      <c r="AT56" s="200"/>
      <c r="AU56" s="200"/>
      <c r="BB56" s="70"/>
      <c r="BC56" s="70"/>
      <c r="BD56" s="70"/>
      <c r="BE56" s="70"/>
      <c r="BF56" s="70"/>
      <c r="BM56" s="70"/>
      <c r="BN56" s="70"/>
      <c r="BO56" s="70"/>
      <c r="BP56" s="70"/>
      <c r="BQ56" s="70"/>
      <c r="BR56" s="70"/>
      <c r="BS56" s="70"/>
      <c r="BT56" s="70"/>
      <c r="BU56" s="70"/>
    </row>
    <row r="57" spans="1:76" s="41" customFormat="1" ht="3.75" customHeight="1">
      <c r="A57" s="48"/>
      <c r="B57" s="505"/>
      <c r="C57" s="505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11"/>
      <c r="Q57" s="511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80"/>
      <c r="AD57" s="80"/>
      <c r="AE57" s="80"/>
      <c r="AF57" s="80"/>
      <c r="AG57" s="3"/>
      <c r="AH57" s="3"/>
      <c r="AI57" s="80"/>
      <c r="AJ57" s="80"/>
      <c r="AK57" s="3"/>
      <c r="AL57" s="3"/>
      <c r="AM57" s="80"/>
      <c r="AN57" s="80"/>
      <c r="AO57" s="3"/>
      <c r="AP57" s="3"/>
      <c r="AQ57" s="48"/>
      <c r="AR57" s="48"/>
      <c r="AS57" s="48"/>
      <c r="AT57" s="48"/>
      <c r="AU57" s="48"/>
    </row>
    <row r="58" spans="1:76" s="41" customFormat="1" ht="12.75" customHeight="1">
      <c r="A58" s="48"/>
      <c r="B58" s="505"/>
      <c r="C58" s="505"/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05"/>
      <c r="O58" s="505"/>
      <c r="P58" s="511"/>
      <c r="Q58" s="511"/>
      <c r="R58" s="3"/>
      <c r="S58" s="3"/>
      <c r="T58" s="3"/>
      <c r="U58" s="3"/>
      <c r="V58" s="48"/>
      <c r="W58" s="48"/>
      <c r="X58" s="48"/>
      <c r="Y58" s="81"/>
      <c r="Z58" s="81"/>
      <c r="AA58" s="510"/>
      <c r="AB58" s="510"/>
      <c r="AC58" s="510"/>
      <c r="AD58" s="510"/>
      <c r="AE58" s="510"/>
      <c r="AF58" s="510"/>
      <c r="AG58" s="510"/>
      <c r="AH58" s="510"/>
      <c r="AI58" s="510"/>
      <c r="AJ58" s="510"/>
      <c r="AK58" s="510"/>
      <c r="AL58" s="510"/>
      <c r="AM58" s="510"/>
      <c r="AN58" s="510"/>
      <c r="AO58" s="510"/>
      <c r="AP58" s="510"/>
      <c r="AQ58" s="510"/>
      <c r="AR58" s="510"/>
      <c r="AS58" s="510"/>
      <c r="AT58" s="510"/>
      <c r="AU58" s="510"/>
    </row>
    <row r="59" spans="1:76" s="41" customFormat="1" ht="12.75" customHeight="1">
      <c r="A59" s="48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8"/>
      <c r="W59" s="48"/>
      <c r="X59" s="48"/>
      <c r="Y59" s="81"/>
      <c r="Z59" s="81"/>
      <c r="AA59" s="510"/>
      <c r="AB59" s="510"/>
      <c r="AC59" s="510"/>
      <c r="AD59" s="510"/>
      <c r="AE59" s="510"/>
      <c r="AF59" s="510"/>
      <c r="AG59" s="510"/>
      <c r="AH59" s="510"/>
      <c r="AI59" s="510"/>
      <c r="AJ59" s="510"/>
      <c r="AK59" s="510"/>
      <c r="AL59" s="510"/>
      <c r="AM59" s="510"/>
      <c r="AN59" s="510"/>
      <c r="AO59" s="510"/>
      <c r="AP59" s="510"/>
      <c r="AQ59" s="510"/>
      <c r="AR59" s="510"/>
      <c r="AS59" s="510"/>
      <c r="AT59" s="510"/>
      <c r="AU59" s="510"/>
    </row>
    <row r="60" spans="1:76" s="41" customFormat="1" ht="12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510"/>
      <c r="AB60" s="510"/>
      <c r="AC60" s="510"/>
      <c r="AD60" s="510"/>
      <c r="AE60" s="510"/>
      <c r="AF60" s="510"/>
      <c r="AG60" s="510"/>
      <c r="AH60" s="510"/>
      <c r="AI60" s="510"/>
      <c r="AJ60" s="510"/>
      <c r="AK60" s="510"/>
      <c r="AL60" s="510"/>
      <c r="AM60" s="510"/>
      <c r="AN60" s="510"/>
      <c r="AO60" s="510"/>
      <c r="AP60" s="510"/>
      <c r="AQ60" s="510"/>
      <c r="AR60" s="510"/>
      <c r="AS60" s="510"/>
      <c r="AT60" s="510"/>
      <c r="AU60" s="510"/>
    </row>
    <row r="61" spans="1:76" s="41" customFormat="1" ht="12.75" customHeight="1">
      <c r="A61" s="82"/>
      <c r="B61" s="506"/>
      <c r="C61" s="506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06"/>
      <c r="V61" s="506"/>
      <c r="W61" s="506"/>
      <c r="X61" s="506"/>
      <c r="Y61" s="506"/>
      <c r="Z61" s="506"/>
      <c r="AA61" s="506"/>
      <c r="AB61" s="506"/>
      <c r="AC61" s="506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</row>
    <row r="62" spans="1:76" s="41" customFormat="1" ht="12.75" customHeight="1">
      <c r="A62" s="82"/>
      <c r="B62" s="506"/>
      <c r="C62" s="506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06"/>
      <c r="U62" s="506"/>
      <c r="V62" s="506"/>
      <c r="W62" s="506"/>
      <c r="X62" s="506"/>
      <c r="Y62" s="506"/>
      <c r="Z62" s="506"/>
      <c r="AA62" s="506"/>
      <c r="AB62" s="506"/>
      <c r="AC62" s="506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</row>
    <row r="63" spans="1:76" s="41" customFormat="1" ht="12.75" customHeight="1">
      <c r="A63" s="82"/>
      <c r="B63" s="506"/>
      <c r="C63" s="506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  <c r="S63" s="506"/>
      <c r="T63" s="506"/>
      <c r="U63" s="506"/>
      <c r="V63" s="506"/>
      <c r="W63" s="506"/>
      <c r="X63" s="506"/>
      <c r="Y63" s="506"/>
      <c r="Z63" s="506"/>
      <c r="AA63" s="506"/>
      <c r="AB63" s="506"/>
      <c r="AC63" s="506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</row>
    <row r="64" spans="1:76" s="41" customFormat="1" ht="12.75" customHeight="1">
      <c r="A64" s="82"/>
      <c r="B64" s="506"/>
      <c r="C64" s="506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506"/>
      <c r="U64" s="506"/>
      <c r="V64" s="506"/>
      <c r="W64" s="506"/>
      <c r="X64" s="506"/>
      <c r="Y64" s="506"/>
      <c r="Z64" s="506"/>
      <c r="AA64" s="506"/>
      <c r="AB64" s="506"/>
      <c r="AC64" s="506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</row>
    <row r="65" spans="1:73" s="41" customFormat="1" ht="12">
      <c r="A65" s="48"/>
      <c r="B65" s="48"/>
      <c r="C65" s="48"/>
      <c r="D65" s="45"/>
      <c r="E65" s="45"/>
      <c r="F65" s="45"/>
      <c r="G65" s="45"/>
      <c r="H65" s="46"/>
      <c r="I65" s="46"/>
      <c r="J65" s="46"/>
      <c r="K65" s="47"/>
      <c r="L65" s="47"/>
      <c r="M65" s="47"/>
      <c r="N65" s="47"/>
      <c r="O65" s="47"/>
      <c r="P65" s="47"/>
      <c r="Q65" s="47"/>
      <c r="R65" s="47"/>
      <c r="S65" s="48"/>
      <c r="T65" s="47"/>
      <c r="U65" s="47"/>
      <c r="V65" s="47"/>
      <c r="W65" s="47"/>
      <c r="X65" s="47"/>
      <c r="Y65" s="47"/>
      <c r="Z65" s="47"/>
      <c r="AA65" s="47"/>
      <c r="AB65" s="48"/>
      <c r="AC65" s="47"/>
      <c r="AD65" s="47"/>
      <c r="AE65" s="47"/>
      <c r="AF65" s="47"/>
      <c r="AG65" s="47"/>
      <c r="AH65" s="48"/>
      <c r="AI65" s="47"/>
      <c r="AJ65" s="47"/>
      <c r="AK65" s="47"/>
      <c r="AL65" s="48"/>
      <c r="AM65" s="47"/>
      <c r="AN65" s="47"/>
      <c r="AO65" s="47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</row>
    <row r="66" spans="1:73" s="41" customFormat="1" ht="12.75" customHeight="1">
      <c r="A66" s="503"/>
      <c r="B66" s="503"/>
      <c r="C66" s="503"/>
      <c r="D66" s="503"/>
      <c r="E66" s="503"/>
      <c r="F66" s="503"/>
      <c r="G66" s="503"/>
      <c r="H66" s="503"/>
      <c r="I66" s="503"/>
      <c r="J66" s="503"/>
      <c r="K66" s="503"/>
      <c r="L66" s="503"/>
      <c r="M66" s="503"/>
      <c r="N66" s="503"/>
      <c r="O66" s="503"/>
      <c r="P66" s="503"/>
      <c r="Q66" s="503"/>
      <c r="R66" s="503"/>
      <c r="S66" s="503"/>
      <c r="T66" s="503"/>
      <c r="U66" s="503"/>
      <c r="V66" s="503"/>
      <c r="W66" s="503"/>
      <c r="X66" s="503"/>
      <c r="Y66" s="503"/>
      <c r="Z66" s="503"/>
      <c r="AA66" s="503"/>
      <c r="AB66" s="503"/>
      <c r="AC66" s="503"/>
      <c r="AD66" s="503"/>
      <c r="AE66" s="503"/>
      <c r="AF66" s="503"/>
      <c r="AG66" s="503"/>
      <c r="AH66" s="503"/>
      <c r="AI66" s="503"/>
      <c r="AJ66" s="503"/>
      <c r="AK66" s="503"/>
      <c r="AL66" s="503"/>
      <c r="AM66" s="503"/>
      <c r="AN66" s="503"/>
      <c r="AO66" s="503"/>
      <c r="AP66" s="503"/>
      <c r="AQ66" s="503"/>
      <c r="AR66" s="503"/>
      <c r="AS66" s="503"/>
      <c r="AT66" s="503"/>
      <c r="AU66" s="503"/>
    </row>
    <row r="67" spans="1:73" s="41" customFormat="1" ht="12.75" customHeight="1">
      <c r="A67" s="504"/>
      <c r="B67" s="504"/>
      <c r="C67" s="504"/>
      <c r="D67" s="504"/>
      <c r="E67" s="504"/>
      <c r="F67" s="504"/>
      <c r="G67" s="504"/>
      <c r="H67" s="504"/>
      <c r="I67" s="504"/>
      <c r="J67" s="504"/>
      <c r="K67" s="504"/>
      <c r="L67" s="504"/>
      <c r="M67" s="504"/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4"/>
      <c r="Z67" s="504"/>
      <c r="AA67" s="504"/>
      <c r="AB67" s="504"/>
      <c r="AC67" s="504"/>
      <c r="AD67" s="504"/>
      <c r="AE67" s="504"/>
      <c r="AF67" s="504"/>
      <c r="AG67" s="504"/>
      <c r="AH67" s="504"/>
      <c r="AI67" s="504"/>
      <c r="AJ67" s="504"/>
      <c r="AK67" s="504"/>
      <c r="AL67" s="504"/>
      <c r="AM67" s="504"/>
      <c r="AN67" s="504"/>
      <c r="AO67" s="504"/>
      <c r="AP67" s="504"/>
      <c r="AQ67" s="504"/>
      <c r="AR67" s="504"/>
      <c r="AS67" s="504"/>
      <c r="AT67" s="504"/>
      <c r="AU67" s="504"/>
    </row>
    <row r="68" spans="1:73" s="41" customFormat="1" ht="12.75" customHeight="1">
      <c r="A68" s="504"/>
      <c r="B68" s="504"/>
      <c r="C68" s="504"/>
      <c r="D68" s="504"/>
      <c r="E68" s="504"/>
      <c r="F68" s="504"/>
      <c r="G68" s="504"/>
      <c r="H68" s="504"/>
      <c r="I68" s="504"/>
      <c r="J68" s="504"/>
      <c r="K68" s="504"/>
      <c r="L68" s="504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  <c r="AE68" s="504"/>
      <c r="AF68" s="504"/>
      <c r="AG68" s="504"/>
      <c r="AH68" s="504"/>
      <c r="AI68" s="504"/>
      <c r="AJ68" s="504"/>
      <c r="AK68" s="504"/>
      <c r="AL68" s="504"/>
      <c r="AM68" s="504"/>
      <c r="AN68" s="504"/>
      <c r="AO68" s="504"/>
      <c r="AP68" s="504"/>
      <c r="AQ68" s="504"/>
      <c r="AR68" s="504"/>
      <c r="AS68" s="504"/>
      <c r="AT68" s="504"/>
      <c r="AU68" s="504"/>
    </row>
    <row r="69" spans="1:73" s="41" customFormat="1" ht="13.5" customHeight="1">
      <c r="A69" s="504"/>
      <c r="B69" s="504"/>
      <c r="C69" s="504"/>
      <c r="D69" s="504"/>
      <c r="E69" s="504"/>
      <c r="F69" s="504"/>
      <c r="G69" s="504"/>
      <c r="H69" s="504"/>
      <c r="I69" s="504"/>
      <c r="J69" s="504"/>
      <c r="K69" s="504"/>
      <c r="L69" s="504"/>
      <c r="M69" s="504"/>
      <c r="N69" s="504"/>
      <c r="O69" s="504"/>
      <c r="P69" s="504"/>
      <c r="Q69" s="504"/>
      <c r="R69" s="504"/>
      <c r="S69" s="504"/>
      <c r="T69" s="504"/>
      <c r="U69" s="504"/>
      <c r="V69" s="504"/>
      <c r="W69" s="504"/>
      <c r="X69" s="504"/>
      <c r="Y69" s="504"/>
      <c r="Z69" s="504"/>
      <c r="AA69" s="504"/>
      <c r="AB69" s="504"/>
      <c r="AC69" s="504"/>
      <c r="AD69" s="504"/>
      <c r="AE69" s="504"/>
      <c r="AF69" s="504"/>
      <c r="AG69" s="504"/>
      <c r="AH69" s="504"/>
      <c r="AI69" s="504"/>
      <c r="AJ69" s="504"/>
      <c r="AK69" s="504"/>
      <c r="AL69" s="504"/>
      <c r="AM69" s="504"/>
      <c r="AN69" s="504"/>
      <c r="AO69" s="504"/>
      <c r="AP69" s="504"/>
      <c r="AQ69" s="504"/>
      <c r="AR69" s="504"/>
      <c r="AS69" s="504"/>
      <c r="AT69" s="504"/>
      <c r="AU69" s="504"/>
    </row>
    <row r="70" spans="1:73" s="41" customFormat="1" ht="13.5" customHeight="1">
      <c r="A70" s="504"/>
      <c r="B70" s="504"/>
      <c r="C70" s="504"/>
      <c r="D70" s="504"/>
      <c r="E70" s="504"/>
      <c r="F70" s="504"/>
      <c r="G70" s="504"/>
      <c r="H70" s="504"/>
      <c r="I70" s="504"/>
      <c r="J70" s="504"/>
      <c r="K70" s="504"/>
      <c r="L70" s="504"/>
      <c r="M70" s="504"/>
      <c r="N70" s="504"/>
      <c r="O70" s="504"/>
      <c r="P70" s="504"/>
      <c r="Q70" s="504"/>
      <c r="R70" s="504"/>
      <c r="S70" s="504"/>
      <c r="T70" s="504"/>
      <c r="U70" s="504"/>
      <c r="V70" s="504"/>
      <c r="W70" s="504"/>
      <c r="X70" s="504"/>
      <c r="Y70" s="504"/>
      <c r="Z70" s="504"/>
      <c r="AA70" s="504"/>
      <c r="AB70" s="504"/>
      <c r="AC70" s="504"/>
      <c r="AD70" s="504"/>
      <c r="AE70" s="504"/>
      <c r="AF70" s="504"/>
      <c r="AG70" s="504"/>
      <c r="AH70" s="504"/>
      <c r="AI70" s="504"/>
      <c r="AJ70" s="504"/>
      <c r="AK70" s="504"/>
      <c r="AL70" s="504"/>
      <c r="AM70" s="504"/>
      <c r="AN70" s="504"/>
      <c r="AO70" s="504"/>
      <c r="AP70" s="504"/>
      <c r="AQ70" s="504"/>
      <c r="AR70" s="504"/>
      <c r="AS70" s="504"/>
      <c r="AT70" s="504"/>
      <c r="AU70" s="504"/>
    </row>
    <row r="71" spans="1:73" s="41" customFormat="1" ht="11.2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502"/>
      <c r="AT71" s="502"/>
      <c r="AU71" s="502"/>
    </row>
    <row r="72" spans="1:73" s="41" customFormat="1" ht="11.25" customHeight="1"/>
    <row r="73" spans="1:73" s="41" customFormat="1" ht="11.25" customHeight="1"/>
    <row r="74" spans="1:73" s="41" customFormat="1" ht="11.25" customHeight="1"/>
    <row r="75" spans="1:73" s="41" customFormat="1" ht="11.25" customHeight="1"/>
    <row r="76" spans="1:73" s="41" customFormat="1" ht="11.25" customHeight="1"/>
    <row r="77" spans="1:73" s="41" customFormat="1" ht="11.25" customHeight="1"/>
    <row r="78" spans="1:73" s="41" customFormat="1" ht="11.25" customHeight="1"/>
    <row r="79" spans="1:73" s="41" customFormat="1" ht="11.25" customHeight="1"/>
    <row r="80" spans="1:73" s="41" customFormat="1" ht="11.25" customHeight="1"/>
    <row r="81" s="41" customFormat="1" ht="11.25" customHeight="1"/>
    <row r="82" s="41" customFormat="1" ht="11.25" customHeight="1"/>
    <row r="83" s="41" customFormat="1" ht="11.25" customHeight="1"/>
    <row r="84" s="41" customFormat="1" ht="11.25" customHeight="1"/>
    <row r="85" s="41" customFormat="1" ht="11.25" customHeight="1"/>
    <row r="86" s="41" customFormat="1" ht="11.25" customHeight="1"/>
    <row r="87" s="41" customFormat="1" ht="11.25" customHeight="1"/>
    <row r="88" s="41" customFormat="1" ht="11.25" customHeight="1"/>
    <row r="89" s="41" customFormat="1" ht="11.25" customHeight="1"/>
    <row r="90" s="41" customFormat="1" ht="11.25" customHeight="1"/>
    <row r="91" s="41" customFormat="1" ht="11.25" customHeight="1"/>
    <row r="92" s="41" customFormat="1" ht="11.25" customHeight="1"/>
    <row r="93" s="41" customFormat="1" ht="11.25" customHeight="1"/>
    <row r="94" s="41" customFormat="1" ht="11.25" customHeight="1"/>
    <row r="95" s="41" customFormat="1" ht="11.25" customHeight="1"/>
    <row r="96" s="41" customFormat="1" ht="11.25" customHeight="1"/>
    <row r="97" s="41" customFormat="1" ht="11.25" customHeight="1"/>
    <row r="98" s="41" customFormat="1" ht="11.25" customHeight="1"/>
    <row r="99" s="41" customFormat="1" ht="11.25" customHeight="1"/>
    <row r="100" s="41" customFormat="1" ht="11.25" customHeight="1"/>
    <row r="101" s="41" customFormat="1" ht="11.25" customHeight="1"/>
    <row r="102" s="41" customFormat="1" ht="11.25" customHeight="1"/>
    <row r="103" s="41" customFormat="1" ht="11.25" customHeight="1"/>
    <row r="104" s="41" customFormat="1" ht="11.25" customHeight="1"/>
    <row r="105" s="41" customFormat="1" ht="11.25" customHeight="1"/>
    <row r="106" s="41" customFormat="1" ht="11.25" customHeight="1"/>
    <row r="107" s="41" customFormat="1" ht="11.25" customHeight="1"/>
    <row r="108" s="41" customFormat="1" ht="11.25" customHeight="1"/>
    <row r="109" s="41" customFormat="1" ht="11.25" customHeight="1"/>
    <row r="110" s="41" customFormat="1" ht="11.25" customHeight="1"/>
    <row r="111" s="41" customFormat="1" ht="11.25" customHeight="1"/>
    <row r="112" s="41" customFormat="1" ht="11.25" customHeight="1"/>
    <row r="113" s="41" customFormat="1" ht="11.25" customHeight="1"/>
    <row r="114" s="41" customFormat="1" ht="11.25" customHeight="1"/>
    <row r="115" s="41" customFormat="1" ht="11.25" customHeight="1"/>
    <row r="116" s="41" customFormat="1" ht="11.25" customHeight="1"/>
    <row r="117" s="41" customFormat="1" ht="11.25" customHeight="1"/>
    <row r="118" s="41" customFormat="1" ht="11.25" customHeight="1"/>
    <row r="119" s="41" customFormat="1" ht="11.25" customHeight="1"/>
    <row r="120" s="41" customFormat="1" ht="11.25" customHeight="1"/>
    <row r="121" s="41" customFormat="1" ht="11.25" customHeight="1"/>
    <row r="122" s="41" customFormat="1" ht="11.25" customHeight="1"/>
    <row r="123" s="41" customFormat="1" ht="11.25" customHeight="1"/>
    <row r="124" s="41" customFormat="1" ht="11.25" customHeight="1"/>
    <row r="125" s="41" customFormat="1" ht="11.25" customHeight="1"/>
    <row r="126" s="41" customFormat="1" ht="11.25" customHeight="1"/>
    <row r="127" s="41" customFormat="1" ht="11.25" customHeight="1"/>
    <row r="128" s="41" customFormat="1" ht="11.25" customHeight="1"/>
    <row r="129" s="41" customFormat="1" ht="11.25" customHeight="1"/>
    <row r="130" s="41" customFormat="1" ht="11.25" customHeight="1"/>
    <row r="131" s="41" customFormat="1" ht="11.25" customHeight="1"/>
    <row r="132" s="41" customFormat="1" ht="11.25" customHeight="1"/>
    <row r="133" s="41" customFormat="1" ht="11.25" customHeight="1"/>
    <row r="134" s="41" customFormat="1" ht="11.25" customHeight="1"/>
    <row r="135" s="41" customFormat="1" ht="11.25" customHeight="1"/>
    <row r="136" s="41" customFormat="1" ht="11.25" customHeight="1"/>
    <row r="137" s="41" customFormat="1" ht="11.25" customHeight="1"/>
    <row r="138" s="41" customFormat="1" ht="11.25" customHeight="1"/>
    <row r="139" s="41" customFormat="1" ht="11.25" customHeight="1"/>
    <row r="140" s="41" customFormat="1" ht="11.25" customHeight="1"/>
    <row r="141" s="41" customFormat="1" ht="11.25" customHeight="1"/>
    <row r="142" s="41" customFormat="1" ht="11.25" customHeight="1"/>
    <row r="143" s="41" customFormat="1" ht="11.25" customHeight="1"/>
    <row r="144" s="41" customFormat="1" ht="11.25" customHeight="1"/>
    <row r="145" s="41" customFormat="1" ht="11.25" customHeight="1"/>
    <row r="146" s="41" customFormat="1" ht="11.25" customHeight="1"/>
    <row r="147" s="41" customFormat="1" ht="11.25" customHeight="1"/>
    <row r="148" s="41" customFormat="1" ht="11.25" customHeight="1"/>
    <row r="149" s="41" customFormat="1" ht="11.25" customHeight="1"/>
    <row r="150" s="41" customFormat="1" ht="11.25" customHeight="1"/>
    <row r="151" s="41" customFormat="1" ht="11.25" customHeight="1"/>
    <row r="152" s="41" customFormat="1" ht="11.25" customHeight="1"/>
    <row r="153" s="41" customFormat="1" ht="11.25" customHeight="1"/>
    <row r="154" s="41" customFormat="1" ht="11.25" customHeight="1"/>
    <row r="155" s="41" customFormat="1" ht="11.25" customHeight="1"/>
    <row r="156" s="41" customFormat="1" ht="11.25" customHeight="1"/>
    <row r="157" s="41" customFormat="1" ht="11.25" customHeight="1"/>
    <row r="158" s="41" customFormat="1" ht="11.25" customHeight="1"/>
    <row r="159" s="41" customFormat="1" ht="11.25" customHeight="1"/>
    <row r="160" s="41" customFormat="1" ht="11.25" customHeight="1"/>
    <row r="161" s="41" customFormat="1" ht="11.25" customHeight="1"/>
    <row r="162" s="41" customFormat="1" ht="11.25" customHeight="1"/>
    <row r="163" s="41" customFormat="1" ht="11.25" customHeight="1"/>
    <row r="164" s="41" customFormat="1" ht="11.25" customHeight="1"/>
    <row r="165" s="41" customFormat="1" ht="11.25" customHeight="1"/>
    <row r="166" s="41" customFormat="1" ht="11.25" customHeight="1"/>
    <row r="167" s="41" customFormat="1" ht="11.25" customHeight="1"/>
    <row r="168" s="41" customFormat="1" ht="11.25" customHeight="1"/>
    <row r="169" s="41" customFormat="1" ht="11.25" customHeight="1"/>
    <row r="170" s="41" customFormat="1" ht="11.25" customHeight="1"/>
    <row r="171" s="41" customFormat="1" ht="11.25" customHeight="1"/>
    <row r="172" s="41" customFormat="1" ht="11.25" customHeight="1"/>
    <row r="173" s="41" customFormat="1" ht="11.25" customHeight="1"/>
    <row r="174" s="41" customFormat="1" ht="11.25" customHeight="1"/>
    <row r="175" s="41" customFormat="1" ht="11.25" customHeight="1"/>
    <row r="176" s="41" customFormat="1" ht="11.25" customHeight="1"/>
    <row r="177" spans="36:42" s="41" customFormat="1" ht="11.25" customHeight="1"/>
    <row r="178" spans="36:42" s="41" customFormat="1" ht="11.25" customHeight="1"/>
    <row r="179" spans="36:42" s="41" customFormat="1" ht="11.25" customHeight="1"/>
    <row r="180" spans="36:42" s="41" customFormat="1" ht="11.25" customHeight="1"/>
    <row r="181" spans="36:42" s="41" customFormat="1" ht="11.25" customHeight="1"/>
    <row r="182" spans="36:42" s="41" customFormat="1" ht="11.25" customHeight="1"/>
    <row r="183" spans="36:42" s="41" customFormat="1" ht="11.25" customHeight="1"/>
    <row r="184" spans="36:42" s="41" customFormat="1" ht="11.25" customHeight="1"/>
    <row r="185" spans="36:42" s="41" customFormat="1" ht="11.25" customHeight="1"/>
    <row r="186" spans="36:42" s="41" customFormat="1" ht="11.25" customHeight="1"/>
    <row r="187" spans="36:42" s="41" customFormat="1" ht="11.25" customHeight="1">
      <c r="AJ187" s="9"/>
      <c r="AK187" s="9"/>
      <c r="AL187" s="9"/>
      <c r="AM187" s="9"/>
      <c r="AN187" s="9"/>
      <c r="AO187" s="9"/>
      <c r="AP187" s="9"/>
    </row>
    <row r="188" spans="36:42" s="41" customFormat="1" ht="11.25" customHeight="1">
      <c r="AJ188" s="9"/>
      <c r="AK188" s="9"/>
      <c r="AL188" s="9"/>
      <c r="AM188" s="9"/>
      <c r="AN188" s="9"/>
      <c r="AO188" s="9"/>
      <c r="AP188" s="9"/>
    </row>
    <row r="189" spans="36:42" s="41" customFormat="1" ht="11.25" customHeight="1">
      <c r="AJ189" s="9"/>
      <c r="AK189" s="9"/>
      <c r="AL189" s="9"/>
      <c r="AM189" s="9"/>
      <c r="AN189" s="9"/>
      <c r="AO189" s="9"/>
      <c r="AP189" s="9"/>
    </row>
    <row r="190" spans="36:42" s="41" customFormat="1" ht="11.25" customHeight="1">
      <c r="AJ190" s="9"/>
      <c r="AK190" s="9"/>
      <c r="AL190" s="9"/>
      <c r="AM190" s="9"/>
      <c r="AN190" s="9"/>
      <c r="AO190" s="9"/>
      <c r="AP190" s="9"/>
    </row>
    <row r="191" spans="36:42" s="41" customFormat="1" ht="11.25" customHeight="1">
      <c r="AJ191" s="9"/>
      <c r="AK191" s="9"/>
      <c r="AL191" s="9"/>
      <c r="AM191" s="9"/>
      <c r="AN191" s="9"/>
      <c r="AO191" s="9"/>
      <c r="AP191" s="9"/>
    </row>
    <row r="192" spans="36:42" s="41" customFormat="1" ht="11.25" customHeight="1">
      <c r="AJ192" s="9"/>
      <c r="AK192" s="9"/>
      <c r="AL192" s="9"/>
      <c r="AM192" s="9"/>
      <c r="AN192" s="9"/>
      <c r="AO192" s="9"/>
      <c r="AP192" s="9"/>
    </row>
    <row r="193" spans="2:47" s="41" customFormat="1" ht="11.25" customHeight="1"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</row>
    <row r="194" spans="2:47" s="41" customFormat="1" ht="11.25" customHeight="1">
      <c r="H194" s="9"/>
      <c r="I194" s="9"/>
      <c r="J194" s="9"/>
      <c r="K194" s="9"/>
      <c r="L194" s="9"/>
      <c r="M194" s="9"/>
      <c r="N194" s="9"/>
      <c r="O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</row>
    <row r="195" spans="2:47" s="41" customFormat="1" ht="11.25" customHeight="1">
      <c r="H195" s="9"/>
      <c r="I195" s="9"/>
      <c r="J195" s="9"/>
      <c r="K195" s="9"/>
      <c r="L195" s="9"/>
      <c r="M195" s="9"/>
      <c r="N195" s="9"/>
      <c r="O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</row>
    <row r="196" spans="2:47" s="41" customFormat="1" ht="11.25" customHeight="1"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</row>
    <row r="197" spans="2:47" s="41" customFormat="1" ht="11.25" customHeight="1"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</row>
    <row r="198" spans="2:47" s="41" customFormat="1" ht="11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</row>
    <row r="199" spans="2:47" s="41" customFormat="1" ht="11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</row>
  </sheetData>
  <sheetProtection algorithmName="SHA-512" hashValue="AkIJ+qIiWxV0cH2CfSj/rf5MMA+/sFt6QLVeKbGiui3Ay/iGnsTt0MD2fRnNM4DfDAgT76veHTlUZyRCHFHL+Q==" saltValue="A4qvBkoviARPWb/c3NKtUA==" spinCount="100000" sheet="1" selectLockedCells="1"/>
  <mergeCells count="273">
    <mergeCell ref="A1:AU3"/>
    <mergeCell ref="Y4:AH5"/>
    <mergeCell ref="AI4:AU5"/>
    <mergeCell ref="A27:E31"/>
    <mergeCell ref="F27:G29"/>
    <mergeCell ref="H27:AK27"/>
    <mergeCell ref="AL27:AN29"/>
    <mergeCell ref="AO27:AQ29"/>
    <mergeCell ref="AR27:AU29"/>
    <mergeCell ref="H28:J29"/>
    <mergeCell ref="K28:S28"/>
    <mergeCell ref="T28:AB28"/>
    <mergeCell ref="AC28:AK28"/>
    <mergeCell ref="K29:M29"/>
    <mergeCell ref="N29:P29"/>
    <mergeCell ref="Q29:S29"/>
    <mergeCell ref="T29:V29"/>
    <mergeCell ref="W29:Y29"/>
    <mergeCell ref="Z29:AB29"/>
    <mergeCell ref="AC29:AE29"/>
    <mergeCell ref="AF29:AH29"/>
    <mergeCell ref="AI29:AK29"/>
    <mergeCell ref="A15:E16"/>
    <mergeCell ref="A17:E18"/>
    <mergeCell ref="AD16:AG16"/>
    <mergeCell ref="AH16:AJ16"/>
    <mergeCell ref="AL16:AP16"/>
    <mergeCell ref="AR16:AU16"/>
    <mergeCell ref="W12:AU12"/>
    <mergeCell ref="F13:P14"/>
    <mergeCell ref="W13:X13"/>
    <mergeCell ref="Z13:AB13"/>
    <mergeCell ref="V14:AB14"/>
    <mergeCell ref="A9:E10"/>
    <mergeCell ref="AD9:AH10"/>
    <mergeCell ref="A11:E12"/>
    <mergeCell ref="A13:E14"/>
    <mergeCell ref="Q13:U14"/>
    <mergeCell ref="F9:AC10"/>
    <mergeCell ref="AI9:AU10"/>
    <mergeCell ref="G11:H11"/>
    <mergeCell ref="J11:N11"/>
    <mergeCell ref="F12:N12"/>
    <mergeCell ref="O12:P12"/>
    <mergeCell ref="Q12:T12"/>
    <mergeCell ref="U12:V12"/>
    <mergeCell ref="A19:E22"/>
    <mergeCell ref="H19:P20"/>
    <mergeCell ref="S19:AA20"/>
    <mergeCell ref="AD19:AK20"/>
    <mergeCell ref="AN19:AU20"/>
    <mergeCell ref="H21:P22"/>
    <mergeCell ref="S21:AA22"/>
    <mergeCell ref="AD21:AG22"/>
    <mergeCell ref="AH21:AJ22"/>
    <mergeCell ref="AK21:AS22"/>
    <mergeCell ref="AT21:AU22"/>
    <mergeCell ref="AN23:AN24"/>
    <mergeCell ref="F23:J24"/>
    <mergeCell ref="K23:K24"/>
    <mergeCell ref="L23:N24"/>
    <mergeCell ref="O23:O24"/>
    <mergeCell ref="P23:R24"/>
    <mergeCell ref="AK25:AM26"/>
    <mergeCell ref="AN25:AN26"/>
    <mergeCell ref="AO25:AQ26"/>
    <mergeCell ref="AR25:AR26"/>
    <mergeCell ref="AS25:AU26"/>
    <mergeCell ref="W25:X26"/>
    <mergeCell ref="Y25:Z26"/>
    <mergeCell ref="AA25:AA26"/>
    <mergeCell ref="AB25:AC26"/>
    <mergeCell ref="AD25:AD26"/>
    <mergeCell ref="AF25:AJ26"/>
    <mergeCell ref="A23:E26"/>
    <mergeCell ref="AO23:AQ24"/>
    <mergeCell ref="AR23:AR24"/>
    <mergeCell ref="AS23:AU24"/>
    <mergeCell ref="F25:J26"/>
    <mergeCell ref="K25:K26"/>
    <mergeCell ref="L25:N26"/>
    <mergeCell ref="O25:O26"/>
    <mergeCell ref="P25:R26"/>
    <mergeCell ref="S25:S26"/>
    <mergeCell ref="T25:V26"/>
    <mergeCell ref="S23:S24"/>
    <mergeCell ref="T23:V24"/>
    <mergeCell ref="W23:X24"/>
    <mergeCell ref="AF23:AJ24"/>
    <mergeCell ref="AK23:AM24"/>
    <mergeCell ref="T30:V31"/>
    <mergeCell ref="W30:Y31"/>
    <mergeCell ref="Z30:AB31"/>
    <mergeCell ref="A32:E35"/>
    <mergeCell ref="F32:AI32"/>
    <mergeCell ref="AG35:AI35"/>
    <mergeCell ref="AC30:AE31"/>
    <mergeCell ref="AF30:AH31"/>
    <mergeCell ref="AI30:AK31"/>
    <mergeCell ref="H30:J31"/>
    <mergeCell ref="K30:M31"/>
    <mergeCell ref="N30:P31"/>
    <mergeCell ref="Q30:S31"/>
    <mergeCell ref="AL30:AN31"/>
    <mergeCell ref="AO30:AQ31"/>
    <mergeCell ref="AR30:AU31"/>
    <mergeCell ref="AA33:AI34"/>
    <mergeCell ref="AJ34:AL35"/>
    <mergeCell ref="AM34:AO35"/>
    <mergeCell ref="AP34:AR35"/>
    <mergeCell ref="AS34:AU35"/>
    <mergeCell ref="AA35:AC35"/>
    <mergeCell ref="AD35:AF35"/>
    <mergeCell ref="AP36:AR37"/>
    <mergeCell ref="AS36:AU37"/>
    <mergeCell ref="AD36:AF37"/>
    <mergeCell ref="AG36:AI37"/>
    <mergeCell ref="AJ36:AL37"/>
    <mergeCell ref="AM36:AO37"/>
    <mergeCell ref="AJ32:AO33"/>
    <mergeCell ref="AP32:AU33"/>
    <mergeCell ref="F33:H35"/>
    <mergeCell ref="I33:Q34"/>
    <mergeCell ref="R33:Z34"/>
    <mergeCell ref="I35:K35"/>
    <mergeCell ref="L35:N35"/>
    <mergeCell ref="O35:Q35"/>
    <mergeCell ref="R35:T35"/>
    <mergeCell ref="U35:W35"/>
    <mergeCell ref="X35:Z35"/>
    <mergeCell ref="AS38:AU39"/>
    <mergeCell ref="F40:H41"/>
    <mergeCell ref="I40:K41"/>
    <mergeCell ref="L40:N41"/>
    <mergeCell ref="O40:Q41"/>
    <mergeCell ref="R40:T41"/>
    <mergeCell ref="U40:W41"/>
    <mergeCell ref="X40:Z41"/>
    <mergeCell ref="AA40:AC41"/>
    <mergeCell ref="AA38:AC39"/>
    <mergeCell ref="AD38:AF39"/>
    <mergeCell ref="AG38:AI39"/>
    <mergeCell ref="AJ38:AL39"/>
    <mergeCell ref="AM38:AO39"/>
    <mergeCell ref="AP38:AR39"/>
    <mergeCell ref="F38:H39"/>
    <mergeCell ref="I38:K39"/>
    <mergeCell ref="L38:N39"/>
    <mergeCell ref="O38:Q39"/>
    <mergeCell ref="R38:T39"/>
    <mergeCell ref="U38:W39"/>
    <mergeCell ref="X38:Z39"/>
    <mergeCell ref="AP44:AR45"/>
    <mergeCell ref="AS44:AU45"/>
    <mergeCell ref="AD44:AF45"/>
    <mergeCell ref="AG44:AI45"/>
    <mergeCell ref="AJ44:AL45"/>
    <mergeCell ref="AM44:AO45"/>
    <mergeCell ref="F42:H43"/>
    <mergeCell ref="I42:K43"/>
    <mergeCell ref="L42:N43"/>
    <mergeCell ref="O42:Q43"/>
    <mergeCell ref="R42:T43"/>
    <mergeCell ref="AM42:AO43"/>
    <mergeCell ref="AP46:AR47"/>
    <mergeCell ref="AS46:AU47"/>
    <mergeCell ref="A48:E49"/>
    <mergeCell ref="F48:H49"/>
    <mergeCell ref="I48:P49"/>
    <mergeCell ref="R48:Y49"/>
    <mergeCell ref="AA48:AH49"/>
    <mergeCell ref="AJ48:AN49"/>
    <mergeCell ref="AP48:AT49"/>
    <mergeCell ref="X46:Z47"/>
    <mergeCell ref="AA46:AC47"/>
    <mergeCell ref="AD46:AF47"/>
    <mergeCell ref="AG46:AI47"/>
    <mergeCell ref="AJ46:AL47"/>
    <mergeCell ref="AM46:AO47"/>
    <mergeCell ref="A46:E47"/>
    <mergeCell ref="F46:H47"/>
    <mergeCell ref="I46:K47"/>
    <mergeCell ref="L46:N47"/>
    <mergeCell ref="O46:Q47"/>
    <mergeCell ref="R46:T47"/>
    <mergeCell ref="U46:W47"/>
    <mergeCell ref="AS71:AU71"/>
    <mergeCell ref="A66:AU66"/>
    <mergeCell ref="A67:AU70"/>
    <mergeCell ref="B56:O58"/>
    <mergeCell ref="B61:AC64"/>
    <mergeCell ref="AK51:AS53"/>
    <mergeCell ref="AT51:AU53"/>
    <mergeCell ref="AD55:AI56"/>
    <mergeCell ref="AJ55:AK56"/>
    <mergeCell ref="AL55:AN56"/>
    <mergeCell ref="AO55:AP56"/>
    <mergeCell ref="AQ55:AS56"/>
    <mergeCell ref="AT55:AU56"/>
    <mergeCell ref="AA58:AU60"/>
    <mergeCell ref="P56:Q58"/>
    <mergeCell ref="A44:B45"/>
    <mergeCell ref="C44:E45"/>
    <mergeCell ref="A36:B37"/>
    <mergeCell ref="C36:E37"/>
    <mergeCell ref="A38:B39"/>
    <mergeCell ref="C38:E39"/>
    <mergeCell ref="X16:AB16"/>
    <mergeCell ref="X36:Z37"/>
    <mergeCell ref="AA36:AC37"/>
    <mergeCell ref="F36:H37"/>
    <mergeCell ref="I36:K37"/>
    <mergeCell ref="L36:N37"/>
    <mergeCell ref="O36:Q37"/>
    <mergeCell ref="R36:T37"/>
    <mergeCell ref="U36:W37"/>
    <mergeCell ref="F30:G31"/>
    <mergeCell ref="X44:Z45"/>
    <mergeCell ref="AA44:AC45"/>
    <mergeCell ref="F44:H45"/>
    <mergeCell ref="I44:K45"/>
    <mergeCell ref="L44:N45"/>
    <mergeCell ref="O44:Q45"/>
    <mergeCell ref="R44:T45"/>
    <mergeCell ref="U44:W45"/>
    <mergeCell ref="T4:U5"/>
    <mergeCell ref="V4:X5"/>
    <mergeCell ref="AC14:AD14"/>
    <mergeCell ref="AE14:AH14"/>
    <mergeCell ref="AI14:AJ14"/>
    <mergeCell ref="AK14:AU14"/>
    <mergeCell ref="A40:B41"/>
    <mergeCell ref="C40:E41"/>
    <mergeCell ref="A42:B43"/>
    <mergeCell ref="C42:E43"/>
    <mergeCell ref="AP42:AR43"/>
    <mergeCell ref="AS42:AU43"/>
    <mergeCell ref="U42:W43"/>
    <mergeCell ref="X42:Z43"/>
    <mergeCell ref="AA42:AC43"/>
    <mergeCell ref="AD42:AF43"/>
    <mergeCell ref="AG42:AI43"/>
    <mergeCell ref="AJ42:AL43"/>
    <mergeCell ref="AD40:AF41"/>
    <mergeCell ref="AG40:AI41"/>
    <mergeCell ref="AJ40:AL41"/>
    <mergeCell ref="AM40:AO41"/>
    <mergeCell ref="AP40:AR41"/>
    <mergeCell ref="AS40:AU41"/>
    <mergeCell ref="F17:P18"/>
    <mergeCell ref="Q17:U18"/>
    <mergeCell ref="V17:AU18"/>
    <mergeCell ref="A4:G5"/>
    <mergeCell ref="F19:G20"/>
    <mergeCell ref="Q19:R20"/>
    <mergeCell ref="AB19:AC20"/>
    <mergeCell ref="AL19:AM20"/>
    <mergeCell ref="F21:G22"/>
    <mergeCell ref="Q21:R22"/>
    <mergeCell ref="AB21:AC22"/>
    <mergeCell ref="F15:S15"/>
    <mergeCell ref="T15:AG15"/>
    <mergeCell ref="AH15:AU15"/>
    <mergeCell ref="F16:H16"/>
    <mergeCell ref="J16:N16"/>
    <mergeCell ref="P16:S16"/>
    <mergeCell ref="T16:V16"/>
    <mergeCell ref="H4:J5"/>
    <mergeCell ref="K4:L5"/>
    <mergeCell ref="M4:N5"/>
    <mergeCell ref="O4:P5"/>
    <mergeCell ref="Q4:Q5"/>
    <mergeCell ref="R4:S5"/>
  </mergeCells>
  <phoneticPr fontId="1"/>
  <dataValidations count="13">
    <dataValidation type="list" allowBlank="1" showInputMessage="1" showErrorMessage="1" sqref="AL55 AK23:AM26" xr:uid="{00000000-0002-0000-0200-000000000000}">
      <formula1>"1,2,3,4,5,6,7,8,9,10,11,12"</formula1>
    </dataValidation>
    <dataValidation type="list" allowBlank="1" showInputMessage="1" showErrorMessage="1" sqref="AC57:AF57 AC54:AF54" xr:uid="{00000000-0002-0000-0200-000001000000}">
      <formula1>"2024,2025,2026,2027,2028,2029,2030"</formula1>
    </dataValidation>
    <dataValidation allowBlank="1" showInputMessage="1" sqref="AI13:AJ13 AD9 U11:V11 AC13:AD13 Q13 O11:P11 AI9 F13" xr:uid="{00000000-0002-0000-0200-000002000000}"/>
    <dataValidation type="custom" showInputMessage="1" showErrorMessage="1" error="左記日程に宿泊の場合に記入する欄です。" sqref="F42:AU45" xr:uid="{00000000-0002-0000-0200-000003000000}">
      <formula1>$A46&lt;&gt;""</formula1>
    </dataValidation>
    <dataValidation type="custom" showInputMessage="1" showErrorMessage="1" error="左記日程に宿泊の場合に記入する欄です。" sqref="F38:AU41" xr:uid="{00000000-0002-0000-0200-000004000000}">
      <formula1>$D42&lt;&gt;""</formula1>
    </dataValidation>
    <dataValidation type="custom" showInputMessage="1" showErrorMessage="1" error="左記日程に宿泊の場合に記入する欄です。" sqref="F36:AU37" xr:uid="{00000000-0002-0000-0200-000005000000}">
      <formula1>#REF!&lt;&gt;""</formula1>
    </dataValidation>
    <dataValidation type="list" allowBlank="1" showInputMessage="1" showErrorMessage="1" sqref="AF23:AJ26" xr:uid="{00000000-0002-0000-0200-000006000000}">
      <formula1>"午前,午後"</formula1>
    </dataValidation>
    <dataValidation type="list" allowBlank="1" showInputMessage="1" sqref="O12:P12 AC14:AD14" xr:uid="{00000000-0002-0000-0200-000007000000}">
      <formula1>"都,道,府,県"</formula1>
    </dataValidation>
    <dataValidation type="list" allowBlank="1" showInputMessage="1" sqref="U12:V12 AI14:AJ14" xr:uid="{00000000-0002-0000-0200-000008000000}">
      <formula1>"市,町,村,郡"</formula1>
    </dataValidation>
    <dataValidation type="list" allowBlank="1" showInputMessage="1" showErrorMessage="1" sqref="F17" xr:uid="{00000000-0002-0000-0200-000009000000}">
      <formula1>"自然学校,転地学習,クラブ活動,合宿,会議研修,交流,野外活動,その他"</formula1>
    </dataValidation>
    <dataValidation type="list" allowBlank="1" showInputMessage="1" sqref="F19:G22 Q19:R22 AB19:AC22 AL19:AM20" xr:uid="{00000000-0002-0000-0200-00000A000000}">
      <formula1>"○"</formula1>
    </dataValidation>
    <dataValidation type="list" allowBlank="1" showInputMessage="1" showErrorMessage="1" sqref="AO23:AQ26" xr:uid="{00000000-0002-0000-0200-00000B000000}">
      <formula1>"00,15,30,45"</formula1>
    </dataValidation>
    <dataValidation type="list" allowBlank="1" showInputMessage="1" showErrorMessage="1" sqref="AQ55:AS56" xr:uid="{00000000-0002-0000-0200-00000C000000}">
      <formula1>"1,2,3,4,5,6,7,8,9,10,11,12,13,14,15,16,17,18,19,20,21,22,23,24,25,26,27,28,29,30,31"</formula1>
    </dataValidation>
  </dataValidations>
  <pageMargins left="0.82677165354330717" right="0.55118110236220474" top="0.55118110236220474" bottom="0.55118110236220474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2枚目</vt:lpstr>
      <vt:lpstr>入力不要</vt:lpstr>
      <vt:lpstr>入力シート!Print_Area</vt:lpstr>
    </vt:vector>
  </TitlesOfParts>
  <Manager/>
  <Company>西宮市役所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西宮市役所</dc:creator>
  <cp:keywords/>
  <dc:description/>
  <cp:lastModifiedBy>仲　勇介</cp:lastModifiedBy>
  <cp:revision/>
  <cp:lastPrinted>2025-03-10T00:06:21Z</cp:lastPrinted>
  <dcterms:created xsi:type="dcterms:W3CDTF">2022-02-16T02:34:32Z</dcterms:created>
  <dcterms:modified xsi:type="dcterms:W3CDTF">2025-09-29T04:22:54Z</dcterms:modified>
  <cp:category/>
  <cp:contentStatus/>
</cp:coreProperties>
</file>